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ier Times" sheetId="1" r:id="rId4"/>
    <sheet state="visible" name="google links" sheetId="2" r:id="rId5"/>
    <sheet state="visible" name="CP Times" sheetId="3" r:id="rId6"/>
    <sheet state="visible" name="Road crossings" sheetId="4" r:id="rId7"/>
    <sheet state="visible" name="CP locations" sheetId="5" r:id="rId8"/>
    <sheet state="visible" name="Skier speeds" sheetId="6" r:id="rId9"/>
  </sheets>
  <definedNames>
    <definedName localSheetId="0" name="Z_4E8A814F_44E7_45BA_835E_1E041F3366B9_.wvu.Rows">'Skier Times'!#REF!</definedName>
    <definedName localSheetId="0" name="Z_54DEF69B_96CD_435A_8844_9A9E2B848D4C_.wvu.Rows">'Skier Times'!#REF!</definedName>
    <definedName localSheetId="0" name="Z_6C7D57B4_274C_46F1_8D77_4CFB85CA5709_.wvu.Rows">'Skier Times'!#REF!</definedName>
    <definedName localSheetId="0" name="Z_856A113D_1866_4AF8_A6CF_5297CEA7E647_.wvu.Rows">'Skier Times'!#REF!</definedName>
    <definedName localSheetId="0" name="Z_88BA2DA3_2F97_472C_9EA8_30EDE9F6383A_.wvu.Rows">'Skier Times'!#REF!</definedName>
    <definedName localSheetId="3" name="Z_F7F379D7_7342_45E6_925A_A611C93E712F_.wvu.PrintTitles">'Road crossings'!$A$1:$IM$2</definedName>
    <definedName name="Z_88BA2DA3_2F97_472C_9EA8_30EDE9F6383A_.wvu.PrintTitles">#REF!</definedName>
    <definedName localSheetId="3" name="Z_54DEF69B_96CD_435A_8844_9A9E2B848D4C_.wvu.PrintTitles">'Road crossings'!$A$1:$IM$2</definedName>
    <definedName name="Z_6C7D57B4_274C_46F1_8D77_4CFB85CA5709_.wvu.PrintArea">#REF!</definedName>
    <definedName localSheetId="4" name="Z_856A113D_1866_4AF8_A6CF_5297CEA7E647_.wvu.PrintArea">'CP locations'!$A$6:$D$31</definedName>
    <definedName localSheetId="4" name="Z_54DEF69B_96CD_435A_8844_9A9E2B848D4C_.wvu.PrintArea">'CP locations'!$A$6:$D$31</definedName>
    <definedName name="Z_6E23BC3F_5213_4DB1_91D6_A8067719198E_.wvu.PrintTitles">#REF!</definedName>
    <definedName localSheetId="4" name="Z_4E8A814F_44E7_45BA_835E_1E041F3366B9_.wvu.PrintTitles">'CP locations'!$A$1:$IV$2</definedName>
    <definedName name="Z_54DEF69B_96CD_435A_8844_9A9E2B848D4C_.wvu.PrintArea">#REF!</definedName>
    <definedName name="Z_54DEF69B_96CD_435A_8844_9A9E2B848D4C_.wvu.Rows">#REF!</definedName>
    <definedName localSheetId="0" name="Z_6E23BC3F_5213_4DB1_91D6_A8067719198E_.wvu.PrintTitles">'Skier Times'!$1:$5</definedName>
    <definedName localSheetId="0" name="Z_F7F379D7_7342_45E6_925A_A611C93E712F_.wvu.PrintTitles">'Skier Times'!$1:$5</definedName>
    <definedName localSheetId="0" name="Z_6C7D57B4_274C_46F1_8D77_4CFB85CA5709_.wvu.PrintArea">'Skier Times'!$B$6:$C$51</definedName>
    <definedName name="Z_4E8A814F_44E7_45BA_835E_1E041F3366B9_.wvu.PrintArea">#REF!</definedName>
    <definedName localSheetId="0" name="Z_88BA2DA3_2F97_472C_9EA8_30EDE9F6383A_.wvu.PrintTitles">'Skier Times'!$1:$5</definedName>
    <definedName localSheetId="4" name="Z_6C7D57B4_274C_46F1_8D77_4CFB85CA5709_.wvu.PrintArea">'CP locations'!$A$6:$D$31</definedName>
    <definedName localSheetId="4" name="Z_F7F379D7_7342_45E6_925A_A611C93E712F_.wvu.PrintArea">'CP locations'!$A$6:$D$30</definedName>
    <definedName localSheetId="0" name="Z_54DEF69B_96CD_435A_8844_9A9E2B848D4C_.wvu.PrintArea">'Skier Times'!$B$6:$C$51</definedName>
    <definedName localSheetId="4" name="Z_4E8A814F_44E7_45BA_835E_1E041F3366B9_.wvu.PrintArea">'CP locations'!$A$6:$D$31</definedName>
    <definedName localSheetId="4" name="Z_6E23BC3F_5213_4DB1_91D6_A8067719198E_.wvu.PrintArea">'CP locations'!$A$6:$D$30</definedName>
    <definedName name="Z_88BA2DA3_2F97_472C_9EA8_30EDE9F6383A_.wvu.PrintArea">#REF!</definedName>
    <definedName localSheetId="3" name="Z_88BA2DA3_2F97_472C_9EA8_30EDE9F6383A_.wvu.PrintTitles">'Road crossings'!$A$1:$IM$2</definedName>
    <definedName name="Z_88BA2DA3_2F97_472C_9EA8_30EDE9F6383A_.wvu.Rows">#REF!</definedName>
    <definedName localSheetId="4" name="Z_6E23BC3F_5213_4DB1_91D6_A8067719198E_.wvu.PrintTitles">'CP locations'!$A$1:$IV$2</definedName>
    <definedName localSheetId="4" name="Z_54DEF69B_96CD_435A_8844_9A9E2B848D4C_.wvu.PrintTitles">'CP locations'!$A$1:$IV$2</definedName>
    <definedName localSheetId="3" name="Z_856A113D_1866_4AF8_A6CF_5297CEA7E647_.wvu.PrintTitles">'Road crossings'!$A$1:$IM$2</definedName>
    <definedName localSheetId="3" name="Z_88BA2DA3_2F97_472C_9EA8_30EDE9F6383A_.wvu.PrintArea">'Road crossings'!$B$6:$H$49</definedName>
    <definedName localSheetId="0" name="Z_6C7D57B4_274C_46F1_8D77_4CFB85CA5709_.wvu.PrintTitles">'Skier Times'!$1:$5</definedName>
    <definedName name="Z_F7F379D7_7342_45E6_925A_A611C93E712F_.wvu.PrintTitles">#REF!</definedName>
    <definedName localSheetId="0" name="Z_856A113D_1866_4AF8_A6CF_5297CEA7E647_.wvu.PrintArea">'Skier Times'!$B$6:$C$51</definedName>
    <definedName localSheetId="3" name="Z_6C7D57B4_274C_46F1_8D77_4CFB85CA5709_.wvu.PrintArea">'Road crossings'!$B$6:$H$49</definedName>
    <definedName localSheetId="0" name="Z_6E23BC3F_5213_4DB1_91D6_A8067719198E_.wvu.PrintArea">'Skier Times'!$B$6:$C$51</definedName>
    <definedName localSheetId="3" name="Z_54DEF69B_96CD_435A_8844_9A9E2B848D4C_.wvu.PrintArea">'Road crossings'!$B$6:$H$49</definedName>
    <definedName name="Z_6C7D57B4_274C_46F1_8D77_4CFB85CA5709_.wvu.PrintTitles">#REF!</definedName>
    <definedName name="Z_54DEF69B_96CD_435A_8844_9A9E2B848D4C_.wvu.PrintTitles">#REF!</definedName>
    <definedName localSheetId="0" name="Z_54DEF69B_96CD_435A_8844_9A9E2B848D4C_.wvu.PrintTitles">'Skier Times'!$1:$5</definedName>
    <definedName localSheetId="3" name="Z_6C7D57B4_274C_46F1_8D77_4CFB85CA5709_.wvu.PrintTitles">'Road crossings'!$A$1:$IM$2</definedName>
    <definedName localSheetId="0" name="Z_4E8A814F_44E7_45BA_835E_1E041F3366B9_.wvu.PrintTitles">'Skier Times'!$1:$5</definedName>
    <definedName localSheetId="4" name="Z_88BA2DA3_2F97_472C_9EA8_30EDE9F6383A_.wvu.PrintTitles">'CP locations'!$A$1:$IV$2</definedName>
    <definedName name="Z_856A113D_1866_4AF8_A6CF_5297CEA7E647_.wvu.PrintArea">#REF!</definedName>
    <definedName name="Z_4E8A814F_44E7_45BA_835E_1E041F3366B9_.wvu.Rows">#REF!</definedName>
    <definedName name="Z_4E8A814F_44E7_45BA_835E_1E041F3366B9_.wvu.PrintTitles">#REF!</definedName>
    <definedName name="Z_856A113D_1866_4AF8_A6CF_5297CEA7E647_.wvu.Rows">#REF!</definedName>
    <definedName localSheetId="4" name="Z_88BA2DA3_2F97_472C_9EA8_30EDE9F6383A_.wvu.PrintArea">'CP locations'!$A$6:$D$31</definedName>
    <definedName localSheetId="0" name="Z_856A113D_1866_4AF8_A6CF_5297CEA7E647_.wvu.PrintTitles">'Skier Times'!$1:$5</definedName>
    <definedName localSheetId="4" name="Z_6C7D57B4_274C_46F1_8D77_4CFB85CA5709_.wvu.PrintTitles">'CP locations'!$A$1:$IV$2</definedName>
    <definedName localSheetId="3" name="Z_6E23BC3F_5213_4DB1_91D6_A8067719198E_.wvu.PrintTitles">'Road crossings'!$A$1:$IM$2</definedName>
    <definedName localSheetId="0" name="Z_4E8A814F_44E7_45BA_835E_1E041F3366B9_.wvu.PrintArea">'Skier Times'!$B$6:$C$51</definedName>
    <definedName localSheetId="4" name="Z_856A113D_1866_4AF8_A6CF_5297CEA7E647_.wvu.PrintTitles">'CP locations'!$A$1:$IV$2</definedName>
    <definedName name="Z_F7F379D7_7342_45E6_925A_A611C93E712F_.wvu.PrintArea">#REF!</definedName>
    <definedName localSheetId="3" name="Z_4E8A814F_44E7_45BA_835E_1E041F3366B9_.wvu.PrintArea">'Road crossings'!$B$6:$H$49</definedName>
    <definedName localSheetId="0" name="Z_88BA2DA3_2F97_472C_9EA8_30EDE9F6383A_.wvu.PrintArea">'Skier Times'!$B$6:$C$51</definedName>
    <definedName name="Z_856A113D_1866_4AF8_A6CF_5297CEA7E647_.wvu.PrintTitles">#REF!</definedName>
    <definedName localSheetId="3" name="Z_4E8A814F_44E7_45BA_835E_1E041F3366B9_.wvu.PrintTitles">'Road crossings'!$A$1:$IM$2</definedName>
    <definedName localSheetId="3" name="Z_F7F379D7_7342_45E6_925A_A611C93E712F_.wvu.PrintArea">'Road crossings'!$B$6:$H$49</definedName>
    <definedName localSheetId="3" name="Z_6E23BC3F_5213_4DB1_91D6_A8067719198E_.wvu.PrintArea">'Road crossings'!$B$6:$H$49</definedName>
    <definedName localSheetId="4" name="Z_F7F379D7_7342_45E6_925A_A611C93E712F_.wvu.PrintTitles">'CP locations'!$A$1:$IV$2</definedName>
    <definedName name="Z_6E23BC3F_5213_4DB1_91D6_A8067719198E_.wvu.PrintArea">#REF!</definedName>
    <definedName localSheetId="0" name="Z_F7F379D7_7342_45E6_925A_A611C93E712F_.wvu.PrintArea">'Skier Times'!$B$6:$C$51</definedName>
    <definedName name="Z_6C7D57B4_274C_46F1_8D77_4CFB85CA5709_.wvu.Rows">#REF!</definedName>
    <definedName localSheetId="3" name="Z_856A113D_1866_4AF8_A6CF_5297CEA7E647_.wvu.PrintArea">'Road crossings'!$B$6:$H$49</definedName>
  </definedNames>
  <calcPr/>
  <extLst>
    <ext uri="GoogleSheetsCustomDataVersion2">
      <go:sheetsCustomData xmlns:go="http://customooxmlschemas.google.com/" r:id="rId10" roundtripDataChecksum="rUcTP8hqA+f5aRTxZXLl6kEpyB90uoqWVeodiJKj/fE="/>
    </ext>
  </extLst>
</workbook>
</file>

<file path=xl/sharedStrings.xml><?xml version="1.0" encoding="utf-8"?>
<sst xmlns="http://schemas.openxmlformats.org/spreadsheetml/2006/main" count="1083" uniqueCount="428">
  <si>
    <t>Locations</t>
  </si>
  <si>
    <t>Section
Distance</t>
  </si>
  <si>
    <t>Cumulative
Distance</t>
  </si>
  <si>
    <t>CdB Gold Skier</t>
  </si>
  <si>
    <t>CdB Bronze Skier</t>
  </si>
  <si>
    <t>Tourer
All 5 Sections</t>
  </si>
  <si>
    <t>Tourer
Last 4 Sections</t>
  </si>
  <si>
    <t>Half-Marathon</t>
  </si>
  <si>
    <t>Tourer
Last 3 Sections</t>
  </si>
  <si>
    <t>Tourer
Last 2 Sections</t>
  </si>
  <si>
    <t>Taster
Last 1 Section</t>
  </si>
  <si>
    <t>Based on section maps V3</t>
  </si>
  <si>
    <t>Fastest</t>
  </si>
  <si>
    <t>Cut-off</t>
  </si>
  <si>
    <t>Average</t>
  </si>
  <si>
    <t>Cut-off skier</t>
  </si>
  <si>
    <t>Slow Skier</t>
  </si>
  <si>
    <t>Slowest</t>
  </si>
  <si>
    <t>Time</t>
  </si>
  <si>
    <t>Cumulative</t>
  </si>
  <si>
    <t>km/hr</t>
  </si>
  <si>
    <t>SAMEDI / SATURDAY   -   08 février, 2025</t>
  </si>
  <si>
    <t>CP Golf Heritage</t>
  </si>
  <si>
    <t>Golf</t>
  </si>
  <si>
    <t>Sec 1</t>
  </si>
  <si>
    <r>
      <rPr>
        <rFont val="Arial"/>
        <color theme="1"/>
        <sz val="10.0"/>
      </rPr>
      <t xml:space="preserve">Safety Point 1/9 (skidoo access)
Junction with Sunday trail </t>
    </r>
    <r>
      <rPr>
        <rFont val="Arial"/>
        <color rgb="FFFF0000"/>
        <sz val="10.0"/>
      </rPr>
      <t>(80-316)</t>
    </r>
  </si>
  <si>
    <t>SP 1/9
JCT 24-1</t>
  </si>
  <si>
    <t>Junction with Saturday and Sunday trail</t>
  </si>
  <si>
    <t>JCT 24-2</t>
  </si>
  <si>
    <r>
      <rPr>
        <rFont val="Arial"/>
        <b/>
        <color theme="1"/>
        <sz val="10.0"/>
      </rPr>
      <t xml:space="preserve">CP Taunton </t>
    </r>
    <r>
      <rPr>
        <rFont val="Arial"/>
        <b val="0"/>
        <color rgb="FFFF0000"/>
        <sz val="10.0"/>
      </rPr>
      <t>(near 80-304)</t>
    </r>
  </si>
  <si>
    <t>Taunton</t>
  </si>
  <si>
    <t>Sec 2</t>
  </si>
  <si>
    <r>
      <rPr>
        <rFont val="Arial"/>
        <b/>
        <color theme="1"/>
        <sz val="10.0"/>
      </rPr>
      <t xml:space="preserve">CP Esdale's Corner
</t>
    </r>
    <r>
      <rPr>
        <rFont val="Arial"/>
        <b val="0"/>
        <color theme="1"/>
        <sz val="10.0"/>
      </rPr>
      <t>639 Chemin du Lac-à-la-Croix, Boileau</t>
    </r>
  </si>
  <si>
    <t>Esdale</t>
  </si>
  <si>
    <t>Sec 3</t>
  </si>
  <si>
    <t>Denis chalet</t>
  </si>
  <si>
    <t>n/a</t>
  </si>
  <si>
    <t>Chemin Altitude (skidoo access only)</t>
  </si>
  <si>
    <t>RA 24-1</t>
  </si>
  <si>
    <t>Chemin du Lac Papineau</t>
  </si>
  <si>
    <t>RA 24-2</t>
  </si>
  <si>
    <t>Junction with Sunday trail</t>
  </si>
  <si>
    <t>JCT 24-3</t>
  </si>
  <si>
    <t>Junction with skidoo trail</t>
  </si>
  <si>
    <t>JCT 24-4</t>
  </si>
  <si>
    <r>
      <rPr>
        <rFont val="Arial"/>
        <color theme="1"/>
        <sz val="10.0"/>
      </rPr>
      <t xml:space="preserve">Safety Point Lucky (skidoo access) </t>
    </r>
    <r>
      <rPr>
        <rFont val="Arial"/>
        <color rgb="FFFF0000"/>
        <sz val="10.0"/>
      </rPr>
      <t>(80-308)</t>
    </r>
  </si>
  <si>
    <t>SP Lucky
JCT 24-5</t>
  </si>
  <si>
    <r>
      <rPr>
        <rFont val="Arial"/>
        <color theme="1"/>
        <sz val="10.0"/>
      </rPr>
      <t xml:space="preserve">Chemin Taunton, Kenauk Reserve </t>
    </r>
    <r>
      <rPr>
        <rFont val="Arial"/>
        <color rgb="FFFF0000"/>
        <sz val="10.0"/>
      </rPr>
      <t>(near 80-309)</t>
    </r>
  </si>
  <si>
    <t>RC 24-3</t>
  </si>
  <si>
    <t>Chemin Taunton, Kenauk Reserve</t>
  </si>
  <si>
    <t>RC 24-4</t>
  </si>
  <si>
    <r>
      <rPr>
        <rFont val="Arial"/>
        <b/>
        <color theme="1"/>
        <sz val="10.0"/>
      </rPr>
      <t xml:space="preserve">CP - Kenauk Nature Sand Pit </t>
    </r>
    <r>
      <rPr>
        <rFont val="Arial"/>
        <b val="0"/>
        <color rgb="FFFF0000"/>
        <sz val="10.0"/>
      </rPr>
      <t>(near 80-310)</t>
    </r>
  </si>
  <si>
    <t>Sand Pit</t>
  </si>
  <si>
    <t>Sec 4</t>
  </si>
  <si>
    <r>
      <rPr>
        <rFont val="Arial"/>
        <color theme="1"/>
        <sz val="10.0"/>
      </rPr>
      <t xml:space="preserve">Decarie - Chemin Taunton at Chemin Redrun </t>
    </r>
    <r>
      <rPr>
        <rFont val="Arial"/>
        <color rgb="FFFF0000"/>
        <sz val="10.0"/>
      </rPr>
      <t>(80-310)</t>
    </r>
  </si>
  <si>
    <t>RC 24-5</t>
  </si>
  <si>
    <t>Chemin Redrun at Chemin Sugarbush</t>
  </si>
  <si>
    <t>JCT 24-6</t>
  </si>
  <si>
    <r>
      <rPr>
        <rFont val="Arial"/>
        <color theme="1"/>
        <sz val="10.0"/>
      </rPr>
      <t xml:space="preserve">Chemin Redrun at Balsam </t>
    </r>
    <r>
      <rPr>
        <rFont val="Arial"/>
        <color rgb="FFFF0000"/>
        <sz val="10.0"/>
      </rPr>
      <t>(80-312)</t>
    </r>
  </si>
  <si>
    <t>JCT 24-7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</si>
  <si>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(80-275)</t>
    </r>
  </si>
  <si>
    <t>RA 24-6</t>
  </si>
  <si>
    <t>JCT 24-8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</si>
  <si>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(80-271)</t>
    </r>
  </si>
  <si>
    <t>RC 24-7</t>
  </si>
  <si>
    <t>CP - Kenauk Sporting Clay</t>
  </si>
  <si>
    <t>Sport Clay</t>
  </si>
  <si>
    <t>14:00 &amp; 15:30 Cut-off</t>
  </si>
  <si>
    <t>Sec 5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</si>
  <si>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(80-314)</t>
    </r>
  </si>
  <si>
    <t>RC 24-8</t>
  </si>
  <si>
    <t>Redrun bridge</t>
  </si>
  <si>
    <t>JCT 24-9</t>
  </si>
  <si>
    <t>Chemin Kenauk</t>
  </si>
  <si>
    <t>RC 24-9</t>
  </si>
  <si>
    <t>Kenauk Gate driveway</t>
  </si>
  <si>
    <t>RC 24-10</t>
  </si>
  <si>
    <r>
      <rPr>
        <rFont val="Arial"/>
        <color theme="1"/>
        <sz val="10.0"/>
      </rPr>
      <t xml:space="preserve">Kenauk Gate </t>
    </r>
    <r>
      <rPr>
        <rFont val="Arial"/>
        <color rgb="FFFF0000"/>
        <sz val="10.0"/>
      </rPr>
      <t>(80-269)</t>
    </r>
  </si>
  <si>
    <t>RC 24-11</t>
  </si>
  <si>
    <t>Cote Angèle</t>
  </si>
  <si>
    <t>RC 24-12</t>
  </si>
  <si>
    <t>JCT 24-10</t>
  </si>
  <si>
    <t>Côté Angèle</t>
  </si>
  <si>
    <t>RC 24-13</t>
  </si>
  <si>
    <t>RC 24-14</t>
  </si>
  <si>
    <t>JCT 24-11</t>
  </si>
  <si>
    <r>
      <rPr>
        <rFont val="Arial"/>
        <color theme="1"/>
        <sz val="10.0"/>
      </rPr>
      <t xml:space="preserve">Safety Point Ezilda </t>
    </r>
    <r>
      <rPr>
        <rFont val="Arial"/>
        <color rgb="FFFF0000"/>
        <sz val="10.0"/>
      </rPr>
      <t>(80-370)</t>
    </r>
    <r>
      <rPr>
        <rFont val="Arial"/>
        <color theme="1"/>
        <sz val="10.0"/>
      </rPr>
      <t xml:space="preserve">
Côte Ezilda</t>
    </r>
  </si>
  <si>
    <t>SP Ezilda
RC 24-15</t>
  </si>
  <si>
    <t>Autoroute 50
(Trail goes under highway, no road access)</t>
  </si>
  <si>
    <t>No</t>
  </si>
  <si>
    <t>Juntion to Gold Camp</t>
  </si>
  <si>
    <t>JCT 24-12</t>
  </si>
  <si>
    <t>Camps Or / Gold Camp</t>
  </si>
  <si>
    <t>Or/Gold</t>
  </si>
  <si>
    <t>Railway crossing / road to gold camp / Henri-Bourassa</t>
  </si>
  <si>
    <t>RC 24-16</t>
  </si>
  <si>
    <t>Rue Bonsecours</t>
  </si>
  <si>
    <t>RC 24-17</t>
  </si>
  <si>
    <t>RC 24-18</t>
  </si>
  <si>
    <r>
      <rPr>
        <rFont val="Arial"/>
        <b/>
        <color theme="1"/>
        <sz val="10.0"/>
      </rPr>
      <t xml:space="preserve">CP - Montebello
</t>
    </r>
    <r>
      <rPr>
        <rFont val="Arial"/>
        <b val="0"/>
        <color theme="1"/>
        <sz val="10.0"/>
      </rPr>
      <t>CSM Office, 220 Rue Bonsecours</t>
    </r>
  </si>
  <si>
    <t>Montebello</t>
  </si>
  <si>
    <t>DIMANCHE / SUNDAY   -   09 février, 2025</t>
  </si>
  <si>
    <r>
      <rPr>
        <rFont val="Arial"/>
        <b/>
        <color theme="1"/>
        <sz val="10.0"/>
      </rPr>
      <t xml:space="preserve">CP - Montebello
</t>
    </r>
    <r>
      <rPr>
        <rFont val="Arial"/>
        <b val="0"/>
        <color theme="1"/>
        <sz val="10.0"/>
      </rPr>
      <t>CSM Office, 220 Rue Bonsecours</t>
    </r>
  </si>
  <si>
    <t>Sec 6</t>
  </si>
  <si>
    <t>Railway crossing / road to gold camp</t>
  </si>
  <si>
    <t>Côté Ezilda</t>
  </si>
  <si>
    <t>RC 24-15</t>
  </si>
  <si>
    <t>Junction with Sunday return trail</t>
  </si>
  <si>
    <r>
      <rPr>
        <rFont val="Arial"/>
        <color theme="1"/>
        <sz val="10.0"/>
      </rPr>
      <t xml:space="preserve">Kenauk Gate </t>
    </r>
    <r>
      <rPr>
        <rFont val="Arial"/>
        <color rgb="FFFF0000"/>
        <sz val="10.0"/>
      </rPr>
      <t>(80-269)</t>
    </r>
  </si>
  <si>
    <t>Chemin Redrun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</si>
  <si>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(80-314)</t>
    </r>
  </si>
  <si>
    <t>Sec 7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</si>
  <si>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(80-271)</t>
    </r>
  </si>
  <si>
    <t>Junction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</si>
  <si>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(80-275)</t>
    </r>
  </si>
  <si>
    <r>
      <rPr>
        <rFont val="Arial"/>
        <color theme="1"/>
        <sz val="10.0"/>
      </rPr>
      <t xml:space="preserve">Chemin Redrun at Balsam </t>
    </r>
    <r>
      <rPr>
        <rFont val="Arial"/>
        <color rgb="FFFF0000"/>
        <sz val="10.0"/>
      </rPr>
      <t>(80-312)</t>
    </r>
  </si>
  <si>
    <r>
      <rPr>
        <rFont val="Arial"/>
        <color theme="1"/>
        <sz val="10.0"/>
      </rPr>
      <t xml:space="preserve">Decarie - Chemin Taunton at Chemin Redrun </t>
    </r>
    <r>
      <rPr>
        <rFont val="Arial"/>
        <color rgb="FFFF0000"/>
        <sz val="10.0"/>
      </rPr>
      <t>(80-310)</t>
    </r>
  </si>
  <si>
    <r>
      <rPr>
        <rFont val="Arial"/>
        <b/>
        <color theme="1"/>
        <sz val="10.0"/>
      </rPr>
      <t xml:space="preserve">CP - Kenauk Nature Sand Pit </t>
    </r>
    <r>
      <rPr>
        <rFont val="Arial"/>
        <b val="0"/>
        <color rgb="FFFF0000"/>
        <sz val="10.0"/>
      </rPr>
      <t>(near 80-310)</t>
    </r>
  </si>
  <si>
    <t>Sec 8</t>
  </si>
  <si>
    <r>
      <rPr>
        <rFont val="Arial"/>
        <color theme="1"/>
        <sz val="10.0"/>
      </rPr>
      <t xml:space="preserve">Chemin Taunton, Kenauk Reserve </t>
    </r>
    <r>
      <rPr>
        <rFont val="Arial"/>
        <color rgb="FFFF0000"/>
        <sz val="10.0"/>
      </rPr>
      <t>(80-309)</t>
    </r>
  </si>
  <si>
    <r>
      <rPr>
        <rFont val="Arial"/>
        <color theme="1"/>
        <sz val="10.0"/>
      </rPr>
      <t xml:space="preserve">Safety Point Lucky (skidoo access)
Lac Taunton, Kenauk Nature </t>
    </r>
    <r>
      <rPr>
        <rFont val="Arial"/>
        <color rgb="FFFF0000"/>
        <sz val="10.0"/>
      </rPr>
      <t>(80-308)</t>
    </r>
  </si>
  <si>
    <t>Junction with Saturday trail</t>
  </si>
  <si>
    <r>
      <rPr>
        <rFont val="Arial"/>
        <color rgb="FF000000"/>
        <sz val="10.0"/>
      </rPr>
      <t xml:space="preserve">Junction with Lucky trail </t>
    </r>
    <r>
      <rPr>
        <rFont val="Arial"/>
        <color rgb="FFFF0000"/>
        <sz val="10.0"/>
      </rPr>
      <t>(80-296)</t>
    </r>
  </si>
  <si>
    <t>JCT 24-13</t>
  </si>
  <si>
    <t>JCT 24-14</t>
  </si>
  <si>
    <r>
      <rPr>
        <rFont val="Arial"/>
        <color theme="1"/>
        <sz val="10.0"/>
      </rPr>
      <t xml:space="preserve">Chemin Jackson, Kenauk Reserve </t>
    </r>
    <r>
      <rPr>
        <rFont val="Arial"/>
        <color rgb="FFFF0000"/>
        <sz val="10.0"/>
      </rPr>
      <t>(80-306)</t>
    </r>
  </si>
  <si>
    <t>RA 24-17</t>
  </si>
  <si>
    <r>
      <rPr>
        <rFont val="Arial"/>
        <b/>
        <color theme="1"/>
        <sz val="10.0"/>
      </rPr>
      <t xml:space="preserve">CP Taunton </t>
    </r>
    <r>
      <rPr>
        <rFont val="Arial"/>
        <b val="0"/>
        <color rgb="FFFF0000"/>
        <sz val="10.0"/>
      </rPr>
      <t>(near 80-304)</t>
    </r>
  </si>
  <si>
    <t>Sec 9</t>
  </si>
  <si>
    <r>
      <rPr>
        <rFont val="Arial"/>
        <color theme="1"/>
        <sz val="10.0"/>
      </rPr>
      <t xml:space="preserve">Safety Point 1/9 (skidoo access)
Junction with Saturday trail </t>
    </r>
    <r>
      <rPr>
        <rFont val="Arial"/>
        <color rgb="FFFF0000"/>
        <sz val="10.0"/>
      </rPr>
      <t>(80-316)</t>
    </r>
  </si>
  <si>
    <t>Chemin Sugarbush</t>
  </si>
  <si>
    <t>JCT 24-15</t>
  </si>
  <si>
    <t>Chdemin Redrun</t>
  </si>
  <si>
    <t>JCT 24-16</t>
  </si>
  <si>
    <t>JCT 24-17</t>
  </si>
  <si>
    <r>
      <rPr>
        <rFont val="Arial"/>
        <color theme="1"/>
        <sz val="10.0"/>
      </rPr>
      <t>Chemin Kenauk</t>
    </r>
    <r>
      <rPr>
        <rFont val="Arial"/>
        <color rgb="FFFF0000"/>
        <sz val="10.0"/>
      </rPr>
      <t xml:space="preserve"> (80-271)</t>
    </r>
  </si>
  <si>
    <r>
      <rPr>
        <rFont val="Arial"/>
        <b/>
        <color theme="1"/>
        <sz val="10.0"/>
      </rPr>
      <t xml:space="preserve">CP - Kenauk Sporting Clay </t>
    </r>
    <r>
      <rPr>
        <rFont val="Arial"/>
        <b val="0"/>
        <color rgb="FFFF0000"/>
        <sz val="10.0"/>
      </rPr>
      <t>(near 80-271)</t>
    </r>
  </si>
  <si>
    <t>Sec 10</t>
  </si>
  <si>
    <r>
      <rPr>
        <rFont val="Arial"/>
        <color theme="1"/>
        <sz val="10.0"/>
      </rPr>
      <t xml:space="preserve">Chemin Kenauk </t>
    </r>
    <r>
      <rPr>
        <rFont val="Arial"/>
        <color rgb="FFFF0000"/>
        <sz val="10.0"/>
      </rPr>
      <t>(80-214)</t>
    </r>
  </si>
  <si>
    <r>
      <rPr>
        <rFont val="Arial"/>
        <color theme="1"/>
        <sz val="10.0"/>
      </rPr>
      <t xml:space="preserve">Kenauk Gate </t>
    </r>
    <r>
      <rPr>
        <rFont val="Arial"/>
        <color rgb="FFFF0000"/>
        <sz val="10.0"/>
      </rPr>
      <t>(80-269)</t>
    </r>
  </si>
  <si>
    <r>
      <rPr>
        <rFont val="Arial"/>
        <color theme="1"/>
        <sz val="10.0"/>
      </rPr>
      <t xml:space="preserve">Safety Point Ezilda </t>
    </r>
    <r>
      <rPr>
        <rFont val="Arial"/>
        <color rgb="FFFF0000"/>
        <sz val="10.0"/>
      </rPr>
      <t>(80-370)</t>
    </r>
    <r>
      <rPr>
        <rFont val="Arial"/>
        <color theme="1"/>
        <sz val="10.0"/>
      </rPr>
      <t xml:space="preserve">
Côte Ezilda</t>
    </r>
  </si>
  <si>
    <r>
      <rPr>
        <rFont val="Arial"/>
        <b/>
        <color theme="1"/>
        <sz val="10.0"/>
      </rPr>
      <t xml:space="preserve">CP - Montebello
</t>
    </r>
    <r>
      <rPr>
        <rFont val="Arial"/>
        <b val="0"/>
        <color theme="1"/>
        <sz val="10.0"/>
      </rPr>
      <t>CSM Office, 220 Rue Bonsecours</t>
    </r>
  </si>
  <si>
    <t>Montebello QC, Feb 10 2024</t>
  </si>
  <si>
    <t>Civil dawn</t>
  </si>
  <si>
    <t>Sunrise</t>
  </si>
  <si>
    <t>Sunset</t>
  </si>
  <si>
    <t>Civil dusk</t>
  </si>
  <si>
    <t>SAMEDI / SATURDAY   -   10 février, 2024</t>
  </si>
  <si>
    <r>
      <rPr>
        <rFont val="Arial"/>
        <b/>
        <color theme="1"/>
      </rPr>
      <t>Gold Dorm - Golf Héritage</t>
    </r>
    <r>
      <rPr>
        <rFont val="Arial"/>
        <b val="0"/>
        <color theme="1"/>
        <sz val="10.0"/>
      </rPr>
      <t xml:space="preserve">
</t>
    </r>
  </si>
  <si>
    <t>Dorm</t>
  </si>
  <si>
    <t>https://maps.app.goo.gl/gLQQhDQ5GNKgFJAi7</t>
  </si>
  <si>
    <r>
      <rPr>
        <rFont val="Arial"/>
        <b/>
        <color theme="1"/>
      </rPr>
      <t xml:space="preserve">Dorm - Ecole Secondaire Louis-Joseph Papineau
</t>
    </r>
    <r>
      <rPr>
        <rFont val="Arial"/>
        <b val="0"/>
        <color theme="1"/>
        <sz val="10.0"/>
      </rPr>
      <t>378 Rue Papineau, Papineauville</t>
    </r>
  </si>
  <si>
    <t>https://maps.app.goo.gl/CprxAyX5JSd6GN6c6</t>
  </si>
  <si>
    <r>
      <rPr>
        <rFont val="Arial"/>
        <b/>
        <color theme="1"/>
      </rPr>
      <t xml:space="preserve">Le Chateau Montebello
</t>
    </r>
    <r>
      <rPr>
        <rFont val="Arial"/>
        <b val="0"/>
        <color theme="1"/>
        <sz val="10.0"/>
      </rPr>
      <t>392 Rue Notre Dame, Montebello</t>
    </r>
  </si>
  <si>
    <t>Hotel</t>
  </si>
  <si>
    <t>https://maps.app.goo.gl/DEj8haWvixcRCeW99</t>
  </si>
  <si>
    <r>
      <rPr>
        <rFont val="Arial"/>
        <b/>
        <color theme="1"/>
      </rPr>
      <t xml:space="preserve">CP#1 - Golf Heritage
</t>
    </r>
    <r>
      <rPr>
        <rFont val="Arial"/>
        <b val="0"/>
        <color theme="1"/>
        <sz val="10.0"/>
      </rPr>
      <t>70 Route 323, Notre-Dame de la Paix</t>
    </r>
  </si>
  <si>
    <t>Safety Point 1/9 (skidoo access)
Junction with Sunday trail</t>
  </si>
  <si>
    <t>SP 1/9</t>
  </si>
  <si>
    <t>https://maps.app.goo.gl/zNE3EvDwLdcBkjPw7</t>
  </si>
  <si>
    <t>CP#2 - Taunton</t>
  </si>
  <si>
    <t>https://maps.app.goo.gl/9mWty9C3p5efnH9U9</t>
  </si>
  <si>
    <t>No safety point</t>
  </si>
  <si>
    <r>
      <rPr>
        <rFont val="Arial"/>
        <b/>
        <color theme="1"/>
      </rPr>
      <t xml:space="preserve">CP#3 - Esdale's Corner
</t>
    </r>
    <r>
      <rPr>
        <rFont val="Arial"/>
        <b val="0"/>
        <color theme="1"/>
        <sz val="10.0"/>
      </rPr>
      <t>639 Chemin du Lac-à-la-Croix, Boileau</t>
    </r>
  </si>
  <si>
    <t>https://maps.app.goo.gl/BFFBxByaqCpxECN57</t>
  </si>
  <si>
    <t>Safety Point Lucky (skidoo access)
Lac Taunton, Kenauk Nature</t>
  </si>
  <si>
    <t>SP Lucky</t>
  </si>
  <si>
    <t>https://maps.app.goo.gl/1wosQKfdwQ55Zxxs7</t>
  </si>
  <si>
    <r>
      <rPr>
        <rFont val="Arial"/>
        <b/>
        <color theme="1"/>
      </rPr>
      <t xml:space="preserve">CP#4 - Kenauk Nature Sand Pit
</t>
    </r>
    <r>
      <rPr>
        <rFont val="Arial"/>
        <b val="0"/>
        <color theme="1"/>
        <sz val="10.0"/>
      </rPr>
      <t>Chemin Taunton near Chemin Redrun</t>
    </r>
  </si>
  <si>
    <t>https://maps.app.goo.gl/28av5LZhKx88wqGy9</t>
  </si>
  <si>
    <r>
      <rPr>
        <rFont val="Arial"/>
        <b/>
        <color theme="1"/>
      </rPr>
      <t xml:space="preserve">CP#5 - Kenauk Nature Sporting Clay
</t>
    </r>
    <r>
      <rPr>
        <rFont val="Arial"/>
        <b val="0"/>
        <color theme="1"/>
        <sz val="10.0"/>
      </rPr>
      <t>Chemin Kenauk</t>
    </r>
  </si>
  <si>
    <t>https://maps.app.goo.gl/6t6dBMpAFVJwQJUB8</t>
  </si>
  <si>
    <t>Safety Point Major
1076 Côte Ezilda</t>
  </si>
  <si>
    <t>SP Major
RC 24-14</t>
  </si>
  <si>
    <t>https://maps.app.goo.gl/TrhLqfr9ZBrJZHPFA</t>
  </si>
  <si>
    <r>
      <rPr>
        <rFont val="Arial"/>
        <b/>
        <color theme="1"/>
      </rPr>
      <t>Camps Or / Gold Camp</t>
    </r>
    <r>
      <rPr>
        <rFont val="Arial"/>
        <b val="0"/>
        <color theme="1"/>
        <sz val="10.0"/>
      </rPr>
      <t xml:space="preserve">
North of Rue Henri Bourassa, Montebello</t>
    </r>
  </si>
  <si>
    <t>https://maps.app.goo.gl/x96eHYpne1nnvCur9</t>
  </si>
  <si>
    <r>
      <rPr>
        <rFont val="Arial"/>
        <b/>
        <color theme="1"/>
      </rPr>
      <t xml:space="preserve">CP#6A - Montebello
</t>
    </r>
    <r>
      <rPr>
        <rFont val="Arial"/>
        <b val="0"/>
        <color theme="1"/>
        <sz val="10.0"/>
      </rPr>
      <t>CSM Office, 220 Rue Bonsecours</t>
    </r>
  </si>
  <si>
    <t>https://maps.app.goo.gl/gwLgRaBAfaqfvmx87</t>
  </si>
  <si>
    <t>DIMANCHE / SUNDAY   -   11 février, 2024</t>
  </si>
  <si>
    <r>
      <rPr>
        <rFont val="Arial"/>
        <b/>
        <color theme="1"/>
      </rPr>
      <t>CP#6 - Montebello
CSM Office</t>
    </r>
    <r>
      <rPr>
        <rFont val="Arial"/>
        <b val="0"/>
        <color theme="1"/>
        <sz val="10.0"/>
      </rPr>
      <t>, 220 Rue Bonsecours</t>
    </r>
  </si>
  <si>
    <r>
      <rPr>
        <rFont val="Arial"/>
        <b/>
        <color theme="1"/>
      </rPr>
      <t>Camps Or / Gold Camp</t>
    </r>
    <r>
      <rPr>
        <rFont val="Arial"/>
        <b val="0"/>
        <color theme="1"/>
        <sz val="10.0"/>
      </rPr>
      <t xml:space="preserve">
North of Rue Henri Bourassa, Montebello</t>
    </r>
  </si>
  <si>
    <r>
      <rPr>
        <rFont val="Arial"/>
        <b/>
        <color theme="1"/>
      </rPr>
      <t xml:space="preserve">CP#7 - Kenauk Nature Sporting Clay
</t>
    </r>
    <r>
      <rPr>
        <rFont val="Arial"/>
        <b val="0"/>
        <color theme="1"/>
        <sz val="10.0"/>
      </rPr>
      <t>Chemin Kenauk</t>
    </r>
  </si>
  <si>
    <r>
      <rPr>
        <rFont val="Arial"/>
        <b/>
        <color theme="1"/>
      </rPr>
      <t xml:space="preserve">CP#8 - Kenauk Nature Sand Pit
</t>
    </r>
    <r>
      <rPr>
        <rFont val="Arial"/>
        <b val="0"/>
        <color theme="1"/>
        <sz val="10.0"/>
      </rPr>
      <t>Chemin Taunton near Chemin Redrun</t>
    </r>
  </si>
  <si>
    <t>CP#9 - Taunton</t>
  </si>
  <si>
    <t>Safety Point 1/9 (skidoo access)
Junction with Saturday trail</t>
  </si>
  <si>
    <r>
      <rPr>
        <rFont val="Arial"/>
        <b/>
        <color theme="1"/>
      </rPr>
      <t xml:space="preserve">CP#10 - Kenauk Nature Sporting Clay
</t>
    </r>
    <r>
      <rPr>
        <rFont val="Arial"/>
        <b val="0"/>
        <color theme="1"/>
        <sz val="10.0"/>
      </rPr>
      <t>Chemin Kenauk</t>
    </r>
  </si>
  <si>
    <t>Safety Point Ezilda
Côte Ezilda</t>
  </si>
  <si>
    <t>SP Ezilda</t>
  </si>
  <si>
    <t>https://maps.app.goo.gl/ZhEe7biE8wVA5MhK6</t>
  </si>
  <si>
    <r>
      <rPr>
        <rFont val="Arial"/>
        <b/>
        <color theme="1"/>
      </rPr>
      <t xml:space="preserve">CP#11 - Montebello
</t>
    </r>
    <r>
      <rPr>
        <rFont val="Arial"/>
        <b val="0"/>
        <color theme="1"/>
        <sz val="10.0"/>
      </rPr>
      <t>CSM Office, 220 Rue Bonsecours</t>
    </r>
  </si>
  <si>
    <t>Banquet - Where?</t>
  </si>
  <si>
    <t>Samedi / Saturday</t>
  </si>
  <si>
    <t>Dimanche / Sunday</t>
  </si>
  <si>
    <t>Skier Direction &gt;&gt;&gt;&gt;&gt;</t>
  </si>
  <si>
    <t xml:space="preserve">Checkpoint # </t>
  </si>
  <si>
    <t>Gold</t>
  </si>
  <si>
    <t>6A</t>
  </si>
  <si>
    <t>Start</t>
  </si>
  <si>
    <t>Sporting Clay</t>
  </si>
  <si>
    <t>Camp</t>
  </si>
  <si>
    <t>Départ</t>
  </si>
  <si>
    <t>Arrivée</t>
  </si>
  <si>
    <t>Total</t>
  </si>
  <si>
    <t>Section #</t>
  </si>
  <si>
    <t>Distances</t>
  </si>
  <si>
    <t>Section Distance (km)</t>
  </si>
  <si>
    <t>Cumulative Distance (km) - Tourer</t>
  </si>
  <si>
    <t>Cumulative Distance (km) - Gold</t>
  </si>
  <si>
    <t>Heures d'arrivée</t>
  </si>
  <si>
    <t>Do not edit this page.  It updates from another tab.</t>
  </si>
  <si>
    <t>First skier</t>
  </si>
  <si>
    <t>Last skier</t>
  </si>
  <si>
    <t>Fastest Skiers</t>
  </si>
  <si>
    <t>CdeB Gold</t>
  </si>
  <si>
    <t>CdB Bronze</t>
  </si>
  <si>
    <t>Tourer - all 5 sections</t>
  </si>
  <si>
    <t>Tourer - 4 sections</t>
  </si>
  <si>
    <t>Tourer - 3 sections</t>
  </si>
  <si>
    <t>Half Marathon</t>
  </si>
  <si>
    <t>Tourer - 2 sections - average</t>
  </si>
  <si>
    <t>Taster - 1 section</t>
  </si>
  <si>
    <t>Cut-off Skier</t>
  </si>
  <si>
    <t>Tourer - 2 sections</t>
  </si>
  <si>
    <t>Check Point Times</t>
  </si>
  <si>
    <t>CP team arrives by:</t>
  </si>
  <si>
    <t>Set-up complete by:</t>
  </si>
  <si>
    <t>First bus arrives</t>
  </si>
  <si>
    <t>Open for departure</t>
  </si>
  <si>
    <t>CdeB Silver</t>
  </si>
  <si>
    <t>CdeB Bronze</t>
  </si>
  <si>
    <r>
      <rPr>
        <rFont val="Arial"/>
        <color theme="1"/>
        <sz val="10.0"/>
      </rPr>
      <t xml:space="preserve">Teams - </t>
    </r>
    <r>
      <rPr>
        <rFont val="Arial"/>
        <color rgb="FFFF0000"/>
        <sz val="10.0"/>
      </rPr>
      <t>Why?</t>
    </r>
  </si>
  <si>
    <t>Tourers</t>
  </si>
  <si>
    <t>Closed for departure</t>
  </si>
  <si>
    <t>CdeB</t>
  </si>
  <si>
    <t>Tourer 5</t>
  </si>
  <si>
    <t>Tourer 4</t>
  </si>
  <si>
    <t>Tourer 3, 2, 1</t>
  </si>
  <si>
    <t>CP team leaves</t>
  </si>
  <si>
    <t>Nom</t>
  </si>
  <si>
    <t>First Skier</t>
  </si>
  <si>
    <t>Last Skier</t>
  </si>
  <si>
    <t>Signalisation</t>
  </si>
  <si>
    <t>2025
Personnel</t>
  </si>
  <si>
    <t>Heure</t>
  </si>
  <si>
    <t>Coordonnées
US National Grid</t>
  </si>
  <si>
    <t>Coordonnées
GPS
WGS 84</t>
  </si>
  <si>
    <t>SAMEDI / SATURDAY   -   8 février, 2025</t>
  </si>
  <si>
    <r>
      <rPr>
        <rFont val="Arial"/>
        <b/>
        <color theme="1"/>
        <sz val="10.0"/>
      </rPr>
      <t>Gold Dorm - Golf Héritage</t>
    </r>
    <r>
      <rPr>
        <rFont val="Arial"/>
        <b val="0"/>
        <color theme="1"/>
        <sz val="10.0"/>
      </rPr>
      <t xml:space="preserve">
</t>
    </r>
  </si>
  <si>
    <t>18TWR 01459 68197</t>
  </si>
  <si>
    <t>N45° 46' 02.4" W74° 58' 52.4"</t>
  </si>
  <si>
    <r>
      <rPr>
        <rFont val="Arial"/>
        <b/>
        <color theme="1"/>
        <sz val="10.0"/>
      </rPr>
      <t xml:space="preserve">Dorm - Ecole Secondaire Louis-Joseph Papineau
</t>
    </r>
    <r>
      <rPr>
        <rFont val="Arial"/>
        <b val="0"/>
        <color theme="1"/>
        <sz val="10.0"/>
      </rPr>
      <t>378 Rue Papineau, Papineauville</t>
    </r>
  </si>
  <si>
    <t>18TVR 97844 51499</t>
  </si>
  <si>
    <t>N45 37 01.3 W75 01 39.5</t>
  </si>
  <si>
    <r>
      <rPr>
        <rFont val="Arial"/>
        <b/>
        <color theme="1"/>
        <sz val="10.0"/>
      </rPr>
      <t xml:space="preserve">Le Chateau Montebello
</t>
    </r>
    <r>
      <rPr>
        <rFont val="Arial"/>
        <b val="0"/>
        <color theme="1"/>
        <sz val="10.0"/>
      </rPr>
      <t>392 Rue Notre Dame, Montebello</t>
    </r>
  </si>
  <si>
    <t>18TWR 03927 54682</t>
  </si>
  <si>
    <t>N45 38 44.4 W74 56 58.5</t>
  </si>
  <si>
    <r>
      <rPr>
        <rFont val="Arial"/>
        <b/>
        <color theme="1"/>
        <sz val="10.0"/>
      </rPr>
      <t xml:space="preserve">CP Golf Heritage
</t>
    </r>
    <r>
      <rPr>
        <rFont val="Arial"/>
        <b val="0"/>
        <color theme="1"/>
        <sz val="10.0"/>
      </rPr>
      <t>70 Route 323, Notre-Dame de la Paix</t>
    </r>
  </si>
  <si>
    <t>18TWR0828366684</t>
  </si>
  <si>
    <t>N45° 45' 13.2" W74° 53' 36.6"</t>
  </si>
  <si>
    <t>18TWR1193272072</t>
  </si>
  <si>
    <t>N45° 48' 07.6" W74° 50' 47.2"</t>
  </si>
  <si>
    <t>CP Taunton</t>
  </si>
  <si>
    <t>18TWR1206371195</t>
  </si>
  <si>
    <t>N45° 47' 39.2" W74° 50' 41.2"</t>
  </si>
  <si>
    <r>
      <rPr>
        <rFont val="Arial"/>
        <b/>
        <color theme="1"/>
        <sz val="10.0"/>
      </rPr>
      <t xml:space="preserve">CP Esdale's Corner
</t>
    </r>
    <r>
      <rPr>
        <rFont val="Arial"/>
        <b val="0"/>
        <color theme="1"/>
        <sz val="10.0"/>
      </rPr>
      <t>639 Chemin du Lac-à-la-Croix, Boileau</t>
    </r>
  </si>
  <si>
    <t>18TWR1219379525</t>
  </si>
  <si>
    <t>N45° 52' 09.1" W74° 50' 34.5"</t>
  </si>
  <si>
    <t>18TWR1518979098</t>
  </si>
  <si>
    <t>N45° 51' 55.0" W74° 48' 15.6"</t>
  </si>
  <si>
    <t>18TWR1747479576</t>
  </si>
  <si>
    <t>N45° 52' 10.3" W74° 46' 29.5"</t>
  </si>
  <si>
    <t>18TWR1641277704</t>
  </si>
  <si>
    <t>N45° 51' 09.7" W74° 47' 19.0"</t>
  </si>
  <si>
    <t>18TWR1609775383</t>
  </si>
  <si>
    <t>N45° 49' 54.6" W74° 47' 33.9"</t>
  </si>
  <si>
    <t>Junction with Lucky crossover</t>
  </si>
  <si>
    <t>18TWR1418571724</t>
  </si>
  <si>
    <t>N45° 47' 56.2" W74° 49' 02.9"</t>
  </si>
  <si>
    <t>18TWR1403771517</t>
  </si>
  <si>
    <t>N45° 47' 49.5" W74° 49' 09.8"</t>
  </si>
  <si>
    <t>18TWR1242968717</t>
  </si>
  <si>
    <t>N45° 46' 18.9" W74° 50' 24.5"</t>
  </si>
  <si>
    <t>18TWR1236968171</t>
  </si>
  <si>
    <t>N45° 46' 01.2" W74° 50' 27.3"</t>
  </si>
  <si>
    <r>
      <rPr>
        <rFont val="Arial"/>
        <b/>
        <color theme="1"/>
        <sz val="10.0"/>
      </rPr>
      <t xml:space="preserve">CP - Kenauk Nature Sand Pit
</t>
    </r>
    <r>
      <rPr>
        <rFont val="Arial"/>
        <b val="0"/>
        <color theme="1"/>
        <sz val="10.0"/>
      </rPr>
      <t>Chemin Taunton</t>
    </r>
  </si>
  <si>
    <t>18TWR1242367771</t>
  </si>
  <si>
    <t>N45° 45' 48.2" W74° 50' 24.9"</t>
  </si>
  <si>
    <t>Decarie - Chemin Taunton at Chemin Redrun</t>
  </si>
  <si>
    <t>18TWR1239067754</t>
  </si>
  <si>
    <t>N45° 45' 47.6" W74° 50' 26.4"</t>
  </si>
  <si>
    <t>18TWR1074666125</t>
  </si>
  <si>
    <t>N45° 44' 55.0" W74° 51' 42.7"</t>
  </si>
  <si>
    <t>Chemin Redrun at Balsam</t>
  </si>
  <si>
    <t>18TWR1080566080</t>
  </si>
  <si>
    <t>N45° 44' 53.5" W74° 51' 39.9"</t>
  </si>
  <si>
    <t>18TWR1207862875</t>
  </si>
  <si>
    <t>N45° 43' 09.6" W74° 50' 41.3"</t>
  </si>
  <si>
    <t>18TWR1069462580</t>
  </si>
  <si>
    <t>N45° 43' 00.1" W74° 51' 45.3"</t>
  </si>
  <si>
    <t>cones 5 + snow shovel</t>
  </si>
  <si>
    <t>Who?</t>
  </si>
  <si>
    <t>10:30 to 15:30</t>
  </si>
  <si>
    <t>18TWR1074362460</t>
  </si>
  <si>
    <t>N45° 42' 56.2" W74° 51' 43.1"</t>
  </si>
  <si>
    <r>
      <rPr>
        <rFont val="Arial"/>
        <b/>
        <color theme="1"/>
        <sz val="10.0"/>
      </rPr>
      <t xml:space="preserve">CP - Kenauk Nature Sporting Clay
</t>
    </r>
    <r>
      <rPr>
        <rFont val="Arial"/>
        <b val="0"/>
        <color theme="1"/>
        <sz val="10.0"/>
      </rPr>
      <t>Chemin Kenauk</t>
    </r>
  </si>
  <si>
    <t>Road control for buses with walkie-talkie?</t>
  </si>
  <si>
    <t>18TWR1110162269</t>
  </si>
  <si>
    <t>N45° 42' 50.0" W74° 51' 26.5"</t>
  </si>
  <si>
    <t>Section 5</t>
  </si>
  <si>
    <t>10:45 to 15:45</t>
  </si>
  <si>
    <t>18TWR1031962328</t>
  </si>
  <si>
    <t>N45° 42' 51.9" W74° 52' 02.7"</t>
  </si>
  <si>
    <t>18TWR1025862843</t>
  </si>
  <si>
    <t>N45° 43' 08.6" W74° 52' 05.5"</t>
  </si>
  <si>
    <t>11:00 to 16:00</t>
  </si>
  <si>
    <t>18TWR0911562063</t>
  </si>
  <si>
    <t>N45° 42' 43.4" W74° 52' 58.4"</t>
  </si>
  <si>
    <t>18TWR0891962080</t>
  </si>
  <si>
    <t>N45° 42' 44.0" W74° 53' 07.5"</t>
  </si>
  <si>
    <t>18TWR0872862076</t>
  </si>
  <si>
    <t>N45° 42' 43.9" W74° 53' 16.3"</t>
  </si>
  <si>
    <t>Kenauk Gate</t>
  </si>
  <si>
    <t>Control person</t>
  </si>
  <si>
    <t>Kenauk Entrance Building</t>
  </si>
  <si>
    <t>Julie Boyer</t>
  </si>
  <si>
    <t>Pompier Montebello</t>
  </si>
  <si>
    <t>18TWR0804262159</t>
  </si>
  <si>
    <t>N45° 42' 46.6" W74° 53' 48.0"</t>
  </si>
  <si>
    <t>18TWR0745661763</t>
  </si>
  <si>
    <t>N45° 42' 33.8" W74° 54' 15.1"</t>
  </si>
  <si>
    <t>Lots of cones</t>
  </si>
  <si>
    <t>18TWR0751761042</t>
  </si>
  <si>
    <t>N45° 42' 10.4" W74° 54' 12.4"</t>
  </si>
  <si>
    <t>18TWR0740860761</t>
  </si>
  <si>
    <t>N45° 42' 01.3" W74° 54' 17.4"</t>
  </si>
  <si>
    <t>18TWR0637959275</t>
  </si>
  <si>
    <t>N45° 41' 13.2" W74° 55' 05.1"</t>
  </si>
  <si>
    <t>11:30 to 17:00</t>
  </si>
  <si>
    <t>18TWR0999766039</t>
  </si>
  <si>
    <t>N45° 40' 46.6" W74° 55' 30.7"</t>
  </si>
  <si>
    <t>18TWR0507057815</t>
  </si>
  <si>
    <t>N45° 40' 25.9" W74° 56' 05.7"</t>
  </si>
  <si>
    <t>Junction to Gold Camp</t>
  </si>
  <si>
    <t>18TWR0490456835</t>
  </si>
  <si>
    <t>N45° 39' 54.2" W74° 56' 13.3"</t>
  </si>
  <si>
    <r>
      <rPr>
        <rFont val="Arial"/>
        <b/>
        <color theme="1"/>
        <sz val="10.0"/>
      </rPr>
      <t>Camps Or / Gold Camp</t>
    </r>
    <r>
      <rPr>
        <rFont val="Arial"/>
        <b val="0"/>
        <color theme="1"/>
        <sz val="10.0"/>
      </rPr>
      <t xml:space="preserve">
North of Rue Henri Bourassa, Montebello</t>
    </r>
  </si>
  <si>
    <t>18TWR0453056575</t>
  </si>
  <si>
    <t>N45° 39' 45.8" W74° 56' 30.7"</t>
  </si>
  <si>
    <t>cones 10 + Plywood + Barricade</t>
  </si>
  <si>
    <t>18TWR0482955644</t>
  </si>
  <si>
    <t>N45° 39' 15.6" W74° 56' 16.9"</t>
  </si>
  <si>
    <t>Rue Bonsecours et Henri-Bourassa</t>
  </si>
  <si>
    <t>Barricades</t>
  </si>
  <si>
    <t>18TWR0464655594</t>
  </si>
  <si>
    <t>N45° 39' 14.0" W74° 56' 25.4"</t>
  </si>
  <si>
    <t>Rue Bonsecours at Ecole St Michel</t>
  </si>
  <si>
    <t>18TWR0463955336</t>
  </si>
  <si>
    <t>N45° 39' 05.6" W74° 56' 25.7"</t>
  </si>
  <si>
    <r>
      <rPr>
        <rFont val="Arial"/>
        <b/>
        <color theme="1"/>
        <sz val="10.0"/>
      </rPr>
      <t xml:space="preserve">CP - Montebello
</t>
    </r>
    <r>
      <rPr>
        <rFont val="Arial"/>
        <b val="0"/>
        <color theme="1"/>
        <sz val="10.0"/>
      </rPr>
      <t>CSM Office, 220 Rue Bonsecours</t>
    </r>
  </si>
  <si>
    <t>18TWR0467455217</t>
  </si>
  <si>
    <t>N45° 39' 01.8" W74° 56' 24.1"</t>
  </si>
  <si>
    <r>
      <rPr>
        <rFont val="Arial"/>
        <b/>
        <color theme="1"/>
        <sz val="10.0"/>
      </rPr>
      <t xml:space="preserve">CP - Montebello
</t>
    </r>
    <r>
      <rPr>
        <rFont val="Arial"/>
        <b val="0"/>
        <color theme="1"/>
        <sz val="10.0"/>
      </rPr>
      <t>CSM Office, 220 Rue Bonsecours</t>
    </r>
  </si>
  <si>
    <r>
      <rPr>
        <rFont val="Arial"/>
        <b/>
        <color theme="1"/>
        <sz val="10.0"/>
      </rPr>
      <t>Camps Or / Gold Camp</t>
    </r>
    <r>
      <rPr>
        <rFont val="Arial"/>
        <b val="0"/>
        <color theme="1"/>
        <sz val="10.0"/>
      </rPr>
      <t xml:space="preserve">
Sewage Treatment road, Montebello</t>
    </r>
  </si>
  <si>
    <t>5:40 to 8:15</t>
  </si>
  <si>
    <t>6:10 to 9:00</t>
  </si>
  <si>
    <t>Kenauk Welcome Building</t>
  </si>
  <si>
    <t>When?</t>
  </si>
  <si>
    <t xml:space="preserve">CP - Kenauk Nature Sand Pit
</t>
  </si>
  <si>
    <t>Junction with Lucky trail</t>
  </si>
  <si>
    <t>18TWR1558675283</t>
  </si>
  <si>
    <t>N45° 49' 51.4" W74° 47' 57.6"</t>
  </si>
  <si>
    <t>18TWR1408971741</t>
  </si>
  <si>
    <t>N45° 47' 56.7" W74° 49' 07.4"</t>
  </si>
  <si>
    <t>Chemin Jackson, Kenauk Reserve</t>
  </si>
  <si>
    <t>18TWR1277471320</t>
  </si>
  <si>
    <t>N45° 47' 43.2" W74° 50' 08.3"</t>
  </si>
  <si>
    <t>N45° 44' 52.2" W74° 52' 17.3"</t>
  </si>
  <si>
    <t>18TWR1021064415</t>
  </si>
  <si>
    <t>N45° 43' 59.6" W74° 52' 07.6"</t>
  </si>
  <si>
    <t>18TWR1027462868</t>
  </si>
  <si>
    <t>N45° 43' 09.5" W74° 52' 04.7"</t>
  </si>
  <si>
    <t>10:20 to 15:30</t>
  </si>
  <si>
    <t>10:30 to 15:40</t>
  </si>
  <si>
    <t>10:45 to 16:00</t>
  </si>
  <si>
    <t>10:45 to 16:10</t>
  </si>
  <si>
    <r>
      <rPr>
        <rFont val="Arial"/>
        <b/>
        <color theme="1"/>
        <sz val="10.0"/>
      </rPr>
      <t xml:space="preserve">CP - Montebello
</t>
    </r>
    <r>
      <rPr>
        <rFont val="Arial"/>
        <b val="0"/>
        <color theme="1"/>
        <sz val="10.0"/>
      </rPr>
      <t>CSM Office, 220 Rue Bonsecours</t>
    </r>
  </si>
  <si>
    <t>Banquet - where</t>
  </si>
  <si>
    <r>
      <rPr>
        <rFont val="Arial"/>
        <b/>
        <color theme="1"/>
        <sz val="10.0"/>
      </rPr>
      <t>Gold Dorm - Golf Héritage</t>
    </r>
    <r>
      <rPr>
        <rFont val="Arial"/>
        <b val="0"/>
        <color theme="1"/>
        <sz val="10.0"/>
      </rPr>
      <t xml:space="preserve">
</t>
    </r>
  </si>
  <si>
    <r>
      <rPr>
        <rFont val="Arial"/>
        <b/>
        <color theme="1"/>
        <sz val="10.0"/>
      </rPr>
      <t xml:space="preserve">Dorm - Ecole Secondaire Louis-Joseph Papineau
</t>
    </r>
    <r>
      <rPr>
        <rFont val="Arial"/>
        <b val="0"/>
        <color theme="1"/>
        <sz val="10.0"/>
      </rPr>
      <t>378 Rue Papineau, Papineauville</t>
    </r>
  </si>
  <si>
    <r>
      <rPr>
        <rFont val="Arial"/>
        <b/>
        <color theme="1"/>
        <sz val="10.0"/>
      </rPr>
      <t xml:space="preserve">Le Chateau Montebello
</t>
    </r>
    <r>
      <rPr>
        <rFont val="Arial"/>
        <b val="0"/>
        <color theme="1"/>
        <sz val="10.0"/>
      </rPr>
      <t>392 Rue Notre Dame, Montebello</t>
    </r>
  </si>
  <si>
    <r>
      <rPr>
        <rFont val="Arial"/>
        <b/>
        <color theme="1"/>
        <sz val="10.0"/>
      </rPr>
      <t xml:space="preserve">CP#1 - Golf Heritage
</t>
    </r>
    <r>
      <rPr>
        <rFont val="Arial"/>
        <b val="0"/>
        <color theme="1"/>
        <sz val="10.0"/>
      </rPr>
      <t>70 Route 323, Notre-Dame de la Paix</t>
    </r>
  </si>
  <si>
    <r>
      <rPr>
        <rFont val="Arial"/>
        <b/>
        <color theme="1"/>
        <sz val="10.0"/>
      </rPr>
      <t xml:space="preserve">CP#3 - Esdale's Corner
</t>
    </r>
    <r>
      <rPr>
        <rFont val="Arial"/>
        <b val="0"/>
        <color theme="1"/>
        <sz val="10.0"/>
      </rPr>
      <t>639 Chemin du Lac-à-la-Croix, Boileau</t>
    </r>
  </si>
  <si>
    <r>
      <rPr>
        <rFont val="Arial"/>
        <b/>
        <color theme="1"/>
        <sz val="10.0"/>
      </rPr>
      <t xml:space="preserve">CP#4 - Kenauk Nature Sand Pit
</t>
    </r>
    <r>
      <rPr>
        <rFont val="Arial"/>
        <b val="0"/>
        <color theme="1"/>
        <sz val="10.0"/>
      </rPr>
      <t>Chemin Taunton near Chemin Redrun</t>
    </r>
  </si>
  <si>
    <r>
      <rPr>
        <rFont val="Arial"/>
        <b/>
        <color theme="1"/>
        <sz val="10.0"/>
      </rPr>
      <t xml:space="preserve">CP#5 - Kenauk Nature Sporting Clay
</t>
    </r>
    <r>
      <rPr>
        <rFont val="Arial"/>
        <b val="0"/>
        <color theme="1"/>
        <sz val="10.0"/>
      </rPr>
      <t>Chemin Kenauk</t>
    </r>
  </si>
  <si>
    <t>18TWR0582658452</t>
  </si>
  <si>
    <r>
      <rPr>
        <rFont val="Arial"/>
        <b/>
        <color theme="1"/>
        <sz val="10.0"/>
      </rPr>
      <t>Camps Or / Gold Camp</t>
    </r>
    <r>
      <rPr>
        <rFont val="Arial"/>
        <b val="0"/>
        <color theme="1"/>
        <sz val="10.0"/>
      </rPr>
      <t xml:space="preserve">
North of Rue Henri Bourassa, Montebello</t>
    </r>
  </si>
  <si>
    <r>
      <rPr>
        <rFont val="Arial"/>
        <b/>
        <color theme="1"/>
        <sz val="10.0"/>
      </rPr>
      <t xml:space="preserve">CP#6A - Montebello
</t>
    </r>
    <r>
      <rPr>
        <rFont val="Arial"/>
        <b val="0"/>
        <color theme="1"/>
        <sz val="10.0"/>
      </rPr>
      <t>CSM Office, 220 Rue Bonsecours</t>
    </r>
  </si>
  <si>
    <t>DIMANCHE / SUNDAY   -   9 février, 2025</t>
  </si>
  <si>
    <r>
      <rPr>
        <rFont val="Arial"/>
        <b/>
        <color theme="1"/>
        <sz val="10.0"/>
      </rPr>
      <t>CP#6 - Montebello
CSM Office</t>
    </r>
    <r>
      <rPr>
        <rFont val="Arial"/>
        <b val="0"/>
        <color theme="1"/>
        <sz val="10.0"/>
      </rPr>
      <t>, 220 Rue Bonsecours</t>
    </r>
  </si>
  <si>
    <r>
      <rPr>
        <rFont val="Arial"/>
        <b/>
        <color theme="1"/>
        <sz val="10.0"/>
      </rPr>
      <t>Camps Or / Gold Camp</t>
    </r>
    <r>
      <rPr>
        <rFont val="Arial"/>
        <b val="0"/>
        <color theme="1"/>
        <sz val="10.0"/>
      </rPr>
      <t xml:space="preserve">
North of Rue Henri Bourassa, Montebello</t>
    </r>
  </si>
  <si>
    <r>
      <rPr>
        <rFont val="Arial"/>
        <b/>
        <color theme="1"/>
        <sz val="10.0"/>
      </rPr>
      <t xml:space="preserve">CP#7 - Kenauk Nature Sporting Clay
</t>
    </r>
    <r>
      <rPr>
        <rFont val="Arial"/>
        <b val="0"/>
        <color theme="1"/>
        <sz val="10.0"/>
      </rPr>
      <t>Chemin Kenauk</t>
    </r>
  </si>
  <si>
    <r>
      <rPr>
        <rFont val="Arial"/>
        <b/>
        <color theme="1"/>
        <sz val="10.0"/>
      </rPr>
      <t xml:space="preserve">CP#8 - Kenauk Nature Sand Pit
</t>
    </r>
    <r>
      <rPr>
        <rFont val="Arial"/>
        <b val="0"/>
        <color theme="1"/>
        <sz val="10.0"/>
      </rPr>
      <t>Chemin Taunton near Chemin Redrun</t>
    </r>
  </si>
  <si>
    <r>
      <rPr>
        <rFont val="Arial"/>
        <b/>
        <color theme="1"/>
        <sz val="10.0"/>
      </rPr>
      <t xml:space="preserve">CP#10 - Kenauk Nature Sporting Clay
</t>
    </r>
    <r>
      <rPr>
        <rFont val="Arial"/>
        <b val="0"/>
        <color theme="1"/>
        <sz val="10.0"/>
      </rPr>
      <t>Chemin Kenauk</t>
    </r>
  </si>
  <si>
    <r>
      <rPr>
        <rFont val="Arial"/>
        <b/>
        <color theme="1"/>
        <sz val="10.0"/>
      </rPr>
      <t xml:space="preserve">CP#11 - Montebello
</t>
    </r>
    <r>
      <rPr>
        <rFont val="Arial"/>
        <b val="0"/>
        <color theme="1"/>
        <sz val="10.0"/>
      </rPr>
      <t>CSM Office, 220 Rue Bonsecours</t>
    </r>
  </si>
  <si>
    <t>2023 Skier Speeds</t>
  </si>
  <si>
    <t>Speed</t>
  </si>
  <si>
    <t>Average Break</t>
  </si>
  <si>
    <t>Minimum</t>
  </si>
  <si>
    <t>Maximum</t>
  </si>
  <si>
    <t>CdB Gold</t>
  </si>
  <si>
    <t>CdB Silver</t>
  </si>
  <si>
    <t>Tourers all 10 sections</t>
  </si>
  <si>
    <t>Same 6 sections, not HM</t>
  </si>
  <si>
    <t>9 sections</t>
  </si>
  <si>
    <t>Only 3 skiers</t>
  </si>
  <si>
    <t>8 sections</t>
  </si>
  <si>
    <t>7 sections</t>
  </si>
  <si>
    <t>6 sections</t>
  </si>
  <si>
    <t>5 sections</t>
  </si>
  <si>
    <t>4 sections</t>
  </si>
  <si>
    <t>3 sections</t>
  </si>
  <si>
    <t>2 sections</t>
  </si>
  <si>
    <t>1 section</t>
  </si>
  <si>
    <t>Tasters</t>
  </si>
  <si>
    <t>Notes:</t>
  </si>
  <si>
    <t>Only includes skiers who completed all sections in their category</t>
  </si>
  <si>
    <t>Speed calculation does not include time spent at checkpoints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</si>
</sst>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_);\(#,##0.0\)"/>
    <numFmt numFmtId="165" formatCode="0.0"/>
  </numFmts>
  <fonts count="24">
    <font>
      <sz val="10.0"/>
      <color theme="1"/>
      <name val="Arial"/>
      <scheme val="minor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sz val="10.0"/>
      <color theme="1"/>
      <name val="Arial"/>
    </font>
    <font>
      <b/>
      <u/>
      <sz val="12.0"/>
      <color rgb="FFFF0000"/>
      <name val="Arial"/>
    </font>
    <font>
      <b/>
      <sz val="10.0"/>
      <color rgb="FFFF0000"/>
      <name val="Arial"/>
    </font>
    <font>
      <sz val="10.0"/>
      <color rgb="FFFF0000"/>
      <name val="Arial"/>
    </font>
    <font>
      <b/>
      <color theme="1"/>
      <name val="Arial"/>
    </font>
    <font>
      <color theme="1"/>
      <name val="Arial"/>
    </font>
    <font>
      <u/>
      <color rgb="FF0000FF"/>
      <name val="Arial"/>
    </font>
    <font>
      <u/>
      <color rgb="FF0000FF"/>
      <name val="Arial"/>
    </font>
    <font>
      <b/>
      <sz val="14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6.0"/>
      <color rgb="FFFF0000"/>
      <name val="Arial"/>
    </font>
    <font>
      <b/>
      <sz val="8.0"/>
      <color theme="1"/>
      <name val="Arial"/>
    </font>
    <font>
      <b/>
      <i/>
      <sz val="10.0"/>
      <color theme="1"/>
      <name val="Arial"/>
    </font>
    <font>
      <sz val="10.0"/>
      <color rgb="FFDD0806"/>
      <name val="Arial"/>
    </font>
    <font>
      <b/>
      <sz val="24.0"/>
      <color theme="1"/>
      <name val="Arial"/>
    </font>
    <font>
      <b/>
      <sz val="14.0"/>
      <color rgb="FF000000"/>
      <name val="Arial"/>
    </font>
    <font>
      <sz val="14.0"/>
      <color rgb="FF000000"/>
      <name val="Arial"/>
    </font>
    <font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FCF305"/>
        <bgColor rgb="FFFCF305"/>
      </patternFill>
    </fill>
    <fill>
      <patternFill patternType="solid">
        <fgColor rgb="FFD8D8D8"/>
        <bgColor rgb="FFD8D8D8"/>
      </patternFill>
    </fill>
    <fill>
      <patternFill patternType="solid">
        <fgColor rgb="FFC5D9F1"/>
        <bgColor rgb="FFC5D9F1"/>
      </patternFill>
    </fill>
    <fill>
      <patternFill patternType="solid">
        <fgColor rgb="FFCCFFFF"/>
        <bgColor rgb="FFCCFFFF"/>
      </patternFill>
    </fill>
  </fills>
  <borders count="27">
    <border/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2" fillId="0" fontId="1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2" fontId="5" numFmtId="165" xfId="0" applyAlignment="1" applyBorder="1" applyFill="1" applyFont="1" applyNumberFormat="1">
      <alignment vertical="center"/>
    </xf>
    <xf borderId="0" fillId="0" fontId="5" numFmtId="0" xfId="0" applyAlignment="1" applyFont="1">
      <alignment vertical="center"/>
    </xf>
    <xf borderId="4" fillId="2" fontId="5" numFmtId="165" xfId="0" applyAlignment="1" applyBorder="1" applyFont="1" applyNumberFormat="1">
      <alignment vertical="center"/>
    </xf>
    <xf borderId="1" fillId="0" fontId="5" numFmtId="0" xfId="0" applyAlignment="1" applyBorder="1" applyFont="1">
      <alignment vertical="center"/>
    </xf>
    <xf borderId="4" fillId="2" fontId="5" numFmtId="164" xfId="0" applyAlignment="1" applyBorder="1" applyFont="1" applyNumberFormat="1">
      <alignment vertical="center"/>
    </xf>
    <xf borderId="4" fillId="2" fontId="4" numFmtId="0" xfId="0" applyAlignment="1" applyBorder="1" applyFont="1">
      <alignment horizontal="righ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4" fillId="2" fontId="4" numFmtId="165" xfId="0" applyAlignment="1" applyBorder="1" applyFont="1" applyNumberFormat="1">
      <alignment horizontal="right" shrinkToFit="0" vertical="center" wrapText="1"/>
    </xf>
    <xf borderId="3" fillId="2" fontId="4" numFmtId="0" xfId="0" applyAlignment="1" applyBorder="1" applyFont="1">
      <alignment horizontal="right" shrinkToFit="0" vertical="center" wrapText="1"/>
    </xf>
    <xf borderId="4" fillId="3" fontId="2" numFmtId="0" xfId="0" applyAlignment="1" applyBorder="1" applyFill="1" applyFont="1">
      <alignment horizontal="left" shrinkToFit="0" vertical="center" wrapText="1"/>
    </xf>
    <xf borderId="5" fillId="3" fontId="2" numFmtId="0" xfId="0" applyAlignment="1" applyBorder="1" applyFont="1">
      <alignment horizontal="left" shrinkToFit="0" vertical="center" wrapText="1"/>
    </xf>
    <xf borderId="4" fillId="3" fontId="6" numFmtId="164" xfId="0" applyAlignment="1" applyBorder="1" applyFont="1" applyNumberFormat="1">
      <alignment vertical="center"/>
    </xf>
    <xf borderId="4" fillId="3" fontId="4" numFmtId="164" xfId="0" applyAlignment="1" applyBorder="1" applyFont="1" applyNumberFormat="1">
      <alignment vertical="center"/>
    </xf>
    <xf borderId="5" fillId="3" fontId="4" numFmtId="164" xfId="0" applyAlignment="1" applyBorder="1" applyFont="1" applyNumberFormat="1">
      <alignment vertical="center"/>
    </xf>
    <xf borderId="3" fillId="3" fontId="5" numFmtId="0" xfId="0" applyAlignment="1" applyBorder="1" applyFont="1">
      <alignment vertical="center"/>
    </xf>
    <xf borderId="4" fillId="3" fontId="5" numFmtId="0" xfId="0" applyAlignment="1" applyBorder="1" applyFont="1">
      <alignment vertical="center"/>
    </xf>
    <xf borderId="5" fillId="3" fontId="5" numFmtId="0" xfId="0" applyAlignment="1" applyBorder="1" applyFont="1">
      <alignment vertical="center"/>
    </xf>
    <xf borderId="4" fillId="3" fontId="4" numFmtId="0" xfId="0" applyAlignment="1" applyBorder="1" applyFont="1">
      <alignment vertical="center"/>
    </xf>
    <xf borderId="5" fillId="3" fontId="4" numFmtId="0" xfId="0" applyAlignment="1" applyBorder="1" applyFont="1">
      <alignment vertical="center"/>
    </xf>
    <xf borderId="3" fillId="3" fontId="4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4" fontId="2" numFmtId="0" xfId="0" applyAlignment="1" applyBorder="1" applyFill="1" applyFont="1">
      <alignment horizontal="left" shrinkToFit="0" vertical="center" wrapText="1"/>
    </xf>
    <xf borderId="5" fillId="4" fontId="2" numFmtId="164" xfId="0" applyAlignment="1" applyBorder="1" applyFont="1" applyNumberFormat="1">
      <alignment vertical="center"/>
    </xf>
    <xf borderId="4" fillId="4" fontId="5" numFmtId="164" xfId="0" applyAlignment="1" applyBorder="1" applyFont="1" applyNumberFormat="1">
      <alignment vertical="center"/>
    </xf>
    <xf borderId="5" fillId="4" fontId="5" numFmtId="164" xfId="0" applyAlignment="1" applyBorder="1" applyFont="1" applyNumberFormat="1">
      <alignment vertical="center"/>
    </xf>
    <xf borderId="2" fillId="0" fontId="5" numFmtId="0" xfId="0" applyAlignment="1" applyBorder="1" applyFont="1">
      <alignment vertical="center"/>
    </xf>
    <xf borderId="4" fillId="2" fontId="2" numFmtId="20" xfId="0" applyAlignment="1" applyBorder="1" applyFont="1" applyNumberFormat="1">
      <alignment vertical="center"/>
    </xf>
    <xf borderId="1" fillId="0" fontId="5" numFmtId="20" xfId="0" applyAlignment="1" applyBorder="1" applyFont="1" applyNumberFormat="1">
      <alignment vertical="center"/>
    </xf>
    <xf borderId="0" fillId="0" fontId="4" numFmtId="20" xfId="0" applyAlignment="1" applyFont="1" applyNumberFormat="1">
      <alignment vertical="center"/>
    </xf>
    <xf borderId="1" fillId="0" fontId="4" numFmtId="20" xfId="0" applyAlignment="1" applyBorder="1" applyFont="1" applyNumberFormat="1">
      <alignment vertical="center"/>
    </xf>
    <xf borderId="0" fillId="0" fontId="2" numFmtId="20" xfId="0" applyAlignment="1" applyFont="1" applyNumberFormat="1">
      <alignment vertical="center"/>
    </xf>
    <xf borderId="5" fillId="5" fontId="5" numFmtId="20" xfId="0" applyAlignment="1" applyBorder="1" applyFill="1" applyFont="1" applyNumberFormat="1">
      <alignment vertical="center"/>
    </xf>
    <xf borderId="2" fillId="0" fontId="4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4" fillId="6" fontId="5" numFmtId="0" xfId="0" applyAlignment="1" applyBorder="1" applyFill="1" applyFont="1">
      <alignment horizontal="left" shrinkToFit="0" vertical="center" wrapText="1"/>
    </xf>
    <xf borderId="0" fillId="0" fontId="5" numFmtId="164" xfId="0" applyAlignment="1" applyFont="1" applyNumberFormat="1">
      <alignment vertical="center"/>
    </xf>
    <xf borderId="1" fillId="0" fontId="5" numFmtId="164" xfId="0" applyAlignment="1" applyBorder="1" applyFont="1" applyNumberFormat="1">
      <alignment vertical="center"/>
    </xf>
    <xf borderId="2" fillId="0" fontId="5" numFmtId="20" xfId="0" applyAlignment="1" applyBorder="1" applyFont="1" applyNumberFormat="1">
      <alignment horizontal="center" vertical="center"/>
    </xf>
    <xf borderId="4" fillId="3" fontId="5" numFmtId="20" xfId="0" applyAlignment="1" applyBorder="1" applyFont="1" applyNumberFormat="1">
      <alignment vertical="center"/>
    </xf>
    <xf borderId="0" fillId="0" fontId="5" numFmtId="20" xfId="0" applyAlignment="1" applyFont="1" applyNumberFormat="1">
      <alignment horizontal="center" vertical="center"/>
    </xf>
    <xf borderId="0" fillId="0" fontId="5" numFmtId="20" xfId="0" applyAlignment="1" applyFont="1" applyNumberFormat="1">
      <alignment vertical="center"/>
    </xf>
    <xf borderId="0" fillId="0" fontId="5" numFmtId="0" xfId="0" applyAlignment="1" applyFont="1">
      <alignment horizontal="left" shrinkToFit="0" vertical="center" wrapText="1"/>
    </xf>
    <xf borderId="4" fillId="4" fontId="2" numFmtId="164" xfId="0" applyAlignment="1" applyBorder="1" applyFont="1" applyNumberFormat="1">
      <alignment vertical="center"/>
    </xf>
    <xf borderId="3" fillId="2" fontId="2" numFmtId="20" xfId="0" applyAlignment="1" applyBorder="1" applyFont="1" applyNumberFormat="1">
      <alignment horizontal="center" vertical="center"/>
    </xf>
    <xf borderId="4" fillId="2" fontId="2" numFmtId="20" xfId="0" applyAlignment="1" applyBorder="1" applyFont="1" applyNumberFormat="1">
      <alignment horizontal="center" vertical="center"/>
    </xf>
    <xf borderId="4" fillId="2" fontId="1" numFmtId="20" xfId="0" applyAlignment="1" applyBorder="1" applyFont="1" applyNumberFormat="1">
      <alignment vertical="center"/>
    </xf>
    <xf borderId="0" fillId="0" fontId="4" numFmtId="164" xfId="0" applyAlignment="1" applyFont="1" applyNumberFormat="1">
      <alignment vertical="center"/>
    </xf>
    <xf borderId="4" fillId="3" fontId="5" numFmtId="164" xfId="0" applyAlignment="1" applyBorder="1" applyFont="1" applyNumberFormat="1">
      <alignment vertical="center"/>
    </xf>
    <xf borderId="0" fillId="0" fontId="1" numFmtId="20" xfId="0" applyAlignment="1" applyFont="1" applyNumberFormat="1">
      <alignment vertical="center"/>
    </xf>
    <xf borderId="0" fillId="0" fontId="1" numFmtId="0" xfId="0" applyAlignment="1" applyFont="1">
      <alignment vertical="center"/>
    </xf>
    <xf borderId="1" fillId="0" fontId="5" numFmtId="0" xfId="0" applyAlignment="1" applyBorder="1" applyFont="1">
      <alignment horizontal="left" shrinkToFit="0" vertical="center" wrapText="1"/>
    </xf>
    <xf borderId="0" fillId="0" fontId="4" numFmtId="20" xfId="0" applyAlignment="1" applyFont="1" applyNumberFormat="1">
      <alignment horizontal="center" vertical="center"/>
    </xf>
    <xf borderId="5" fillId="7" fontId="2" numFmtId="20" xfId="0" applyAlignment="1" applyBorder="1" applyFill="1" applyFont="1" applyNumberFormat="1">
      <alignment vertical="center"/>
    </xf>
    <xf borderId="4" fillId="2" fontId="1" numFmtId="20" xfId="0" applyAlignment="1" applyBorder="1" applyFont="1" applyNumberFormat="1">
      <alignment horizontal="center" vertical="center"/>
    </xf>
    <xf borderId="4" fillId="7" fontId="2" numFmtId="20" xfId="0" applyAlignment="1" applyBorder="1" applyFont="1" applyNumberFormat="1">
      <alignment vertical="center"/>
    </xf>
    <xf borderId="4" fillId="4" fontId="1" numFmtId="0" xfId="0" applyAlignment="1" applyBorder="1" applyFont="1">
      <alignment horizontal="center" textRotation="180" vertical="center"/>
    </xf>
    <xf borderId="4" fillId="4" fontId="5" numFmtId="0" xfId="0" applyAlignment="1" applyBorder="1" applyFont="1">
      <alignment horizontal="left" shrinkToFit="0" vertical="center" wrapText="1"/>
    </xf>
    <xf borderId="5" fillId="7" fontId="1" numFmtId="20" xfId="0" applyAlignment="1" applyBorder="1" applyFont="1" applyNumberFormat="1">
      <alignment vertical="center"/>
    </xf>
    <xf borderId="4" fillId="7" fontId="1" numFmtId="20" xfId="0" applyAlignment="1" applyBorder="1" applyFont="1" applyNumberFormat="1">
      <alignment vertical="center"/>
    </xf>
    <xf borderId="5" fillId="2" fontId="1" numFmtId="20" xfId="0" applyAlignment="1" applyBorder="1" applyFont="1" applyNumberFormat="1">
      <alignment vertical="center"/>
    </xf>
    <xf borderId="4" fillId="7" fontId="1" numFmtId="0" xfId="0" applyAlignment="1" applyBorder="1" applyFont="1">
      <alignment vertical="center"/>
    </xf>
    <xf borderId="4" fillId="3" fontId="5" numFmtId="20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vertical="center"/>
    </xf>
    <xf borderId="6" fillId="4" fontId="2" numFmtId="0" xfId="0" applyAlignment="1" applyBorder="1" applyFont="1">
      <alignment horizontal="left" shrinkToFit="0" vertical="center" wrapText="1"/>
    </xf>
    <xf borderId="7" fillId="4" fontId="2" numFmtId="164" xfId="0" applyAlignment="1" applyBorder="1" applyFont="1" applyNumberFormat="1">
      <alignment vertical="center"/>
    </xf>
    <xf borderId="8" fillId="0" fontId="2" numFmtId="164" xfId="0" applyAlignment="1" applyBorder="1" applyFont="1" applyNumberFormat="1">
      <alignment vertical="center"/>
    </xf>
    <xf borderId="8" fillId="0" fontId="5" numFmtId="164" xfId="0" applyAlignment="1" applyBorder="1" applyFont="1" applyNumberFormat="1">
      <alignment vertical="center"/>
    </xf>
    <xf borderId="9" fillId="0" fontId="5" numFmtId="164" xfId="0" applyAlignment="1" applyBorder="1" applyFont="1" applyNumberFormat="1">
      <alignment vertical="center"/>
    </xf>
    <xf borderId="10" fillId="0" fontId="5" numFmtId="20" xfId="0" applyAlignment="1" applyBorder="1" applyFont="1" applyNumberFormat="1">
      <alignment horizontal="center" vertical="center"/>
    </xf>
    <xf borderId="8" fillId="0" fontId="5" numFmtId="20" xfId="0" applyAlignment="1" applyBorder="1" applyFont="1" applyNumberFormat="1">
      <alignment vertical="center"/>
    </xf>
    <xf borderId="8" fillId="0" fontId="5" numFmtId="20" xfId="0" applyAlignment="1" applyBorder="1" applyFont="1" applyNumberFormat="1">
      <alignment horizontal="center" vertical="center"/>
    </xf>
    <xf borderId="6" fillId="3" fontId="5" numFmtId="20" xfId="0" applyAlignment="1" applyBorder="1" applyFont="1" applyNumberFormat="1">
      <alignment vertical="center"/>
    </xf>
    <xf borderId="9" fillId="0" fontId="5" numFmtId="20" xfId="0" applyAlignment="1" applyBorder="1" applyFont="1" applyNumberFormat="1">
      <alignment vertical="center"/>
    </xf>
    <xf borderId="8" fillId="0" fontId="4" numFmtId="164" xfId="0" applyAlignment="1" applyBorder="1" applyFont="1" applyNumberFormat="1">
      <alignment vertical="center"/>
    </xf>
    <xf borderId="10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4" fillId="3" fontId="1" numFmtId="0" xfId="0" applyAlignment="1" applyBorder="1" applyFont="1">
      <alignment vertical="center"/>
    </xf>
    <xf borderId="4" fillId="2" fontId="7" numFmtId="165" xfId="0" applyAlignment="1" applyBorder="1" applyFont="1" applyNumberFormat="1">
      <alignment vertical="center"/>
    </xf>
    <xf borderId="11" fillId="3" fontId="8" numFmtId="0" xfId="0" applyAlignment="1" applyBorder="1" applyFont="1">
      <alignment vertical="center"/>
    </xf>
    <xf borderId="12" fillId="2" fontId="7" numFmtId="0" xfId="0" applyAlignment="1" applyBorder="1" applyFont="1">
      <alignment vertical="center"/>
    </xf>
    <xf borderId="4" fillId="2" fontId="7" numFmtId="164" xfId="0" applyAlignment="1" applyBorder="1" applyFont="1" applyNumberFormat="1">
      <alignment vertical="center"/>
    </xf>
    <xf borderId="4" fillId="3" fontId="8" numFmtId="0" xfId="0" applyAlignment="1" applyBorder="1" applyFont="1">
      <alignment vertical="center"/>
    </xf>
    <xf borderId="4" fillId="2" fontId="8" numFmtId="0" xfId="0" applyAlignment="1" applyBorder="1" applyFont="1">
      <alignment vertical="center"/>
    </xf>
    <xf borderId="12" fillId="3" fontId="4" numFmtId="0" xfId="0" applyAlignment="1" applyBorder="1" applyFont="1">
      <alignment vertical="center"/>
    </xf>
    <xf borderId="4" fillId="3" fontId="8" numFmtId="165" xfId="0" applyAlignment="1" applyBorder="1" applyFont="1" applyNumberFormat="1">
      <alignment vertical="center"/>
    </xf>
    <xf borderId="5" fillId="4" fontId="4" numFmtId="164" xfId="0" applyAlignment="1" applyBorder="1" applyFont="1" applyNumberFormat="1">
      <alignment vertical="center"/>
    </xf>
    <xf borderId="1" fillId="0" fontId="2" numFmtId="20" xfId="0" applyAlignment="1" applyBorder="1" applyFont="1" applyNumberFormat="1">
      <alignment vertical="center"/>
    </xf>
    <xf borderId="5" fillId="5" fontId="4" numFmtId="20" xfId="0" applyAlignment="1" applyBorder="1" applyFont="1" applyNumberFormat="1">
      <alignment vertical="center"/>
    </xf>
    <xf borderId="1" fillId="0" fontId="4" numFmtId="164" xfId="0" applyAlignment="1" applyBorder="1" applyFont="1" applyNumberFormat="1">
      <alignment vertical="center"/>
    </xf>
    <xf borderId="5" fillId="4" fontId="2" numFmtId="0" xfId="0" applyAlignment="1" applyBorder="1" applyFont="1">
      <alignment horizontal="left" shrinkToFit="0" vertical="center" wrapText="1"/>
    </xf>
    <xf borderId="4" fillId="3" fontId="5" numFmtId="20" xfId="0" applyAlignment="1" applyBorder="1" applyFont="1" applyNumberFormat="1">
      <alignment horizontal="right" vertical="center"/>
    </xf>
    <xf borderId="1" fillId="0" fontId="1" numFmtId="20" xfId="0" applyAlignment="1" applyBorder="1" applyFont="1" applyNumberFormat="1">
      <alignment vertical="center"/>
    </xf>
    <xf borderId="8" fillId="0" fontId="1" numFmtId="0" xfId="0" applyAlignment="1" applyBorder="1" applyFont="1">
      <alignment vertical="center"/>
    </xf>
    <xf borderId="8" fillId="0" fontId="4" numFmtId="0" xfId="0" applyAlignment="1" applyBorder="1" applyFont="1">
      <alignment horizontal="left" shrinkToFit="0" vertical="center" wrapText="1"/>
    </xf>
    <xf borderId="9" fillId="0" fontId="4" numFmtId="164" xfId="0" applyAlignment="1" applyBorder="1" applyFont="1" applyNumberFormat="1">
      <alignment vertical="center"/>
    </xf>
    <xf borderId="8" fillId="0" fontId="5" numFmtId="20" xfId="0" applyAlignment="1" applyBorder="1" applyFont="1" applyNumberFormat="1">
      <alignment horizontal="right" vertical="center"/>
    </xf>
    <xf borderId="9" fillId="0" fontId="5" numFmtId="20" xfId="0" applyAlignment="1" applyBorder="1" applyFont="1" applyNumberFormat="1">
      <alignment horizontal="right" vertical="center"/>
    </xf>
    <xf borderId="0" fillId="0" fontId="4" numFmtId="20" xfId="0" applyAlignment="1" applyFont="1" applyNumberFormat="1">
      <alignment horizontal="left" shrinkToFit="0" vertical="center" wrapText="1"/>
    </xf>
    <xf borderId="13" fillId="0" fontId="9" numFmtId="0" xfId="0" applyAlignment="1" applyBorder="1" applyFont="1">
      <alignment horizontal="center" shrinkToFit="0" wrapText="1"/>
    </xf>
    <xf borderId="13" fillId="0" fontId="10" numFmtId="0" xfId="0" applyBorder="1" applyFont="1"/>
    <xf borderId="0" fillId="0" fontId="10" numFmtId="0" xfId="0" applyAlignment="1" applyFont="1">
      <alignment vertical="bottom"/>
    </xf>
    <xf borderId="13" fillId="8" fontId="9" numFmtId="0" xfId="0" applyAlignment="1" applyBorder="1" applyFill="1" applyFont="1">
      <alignment shrinkToFit="0" wrapText="1"/>
    </xf>
    <xf borderId="13" fillId="8" fontId="10" numFmtId="0" xfId="0" applyBorder="1" applyFont="1"/>
    <xf borderId="13" fillId="0" fontId="10" numFmtId="0" xfId="0" applyAlignment="1" applyBorder="1" applyFont="1">
      <alignment vertical="bottom"/>
    </xf>
    <xf borderId="13" fillId="0" fontId="9" numFmtId="0" xfId="0" applyAlignment="1" applyBorder="1" applyFont="1">
      <alignment shrinkToFit="0" wrapText="1"/>
    </xf>
    <xf borderId="13" fillId="0" fontId="10" numFmtId="0" xfId="0" applyAlignment="1" applyBorder="1" applyFont="1">
      <alignment shrinkToFit="0" wrapText="1"/>
    </xf>
    <xf borderId="13" fillId="0" fontId="11" numFmtId="0" xfId="0" applyAlignment="1" applyBorder="1" applyFont="1">
      <alignment vertical="bottom"/>
    </xf>
    <xf borderId="13" fillId="4" fontId="9" numFmtId="0" xfId="0" applyAlignment="1" applyBorder="1" applyFont="1">
      <alignment shrinkToFit="0" wrapText="1"/>
    </xf>
    <xf borderId="13" fillId="0" fontId="9" numFmtId="164" xfId="0" applyBorder="1" applyFont="1" applyNumberFormat="1"/>
    <xf borderId="4" fillId="6" fontId="10" numFmtId="0" xfId="0" applyAlignment="1" applyBorder="1" applyFont="1">
      <alignment shrinkToFit="0" wrapText="1"/>
    </xf>
    <xf borderId="13" fillId="9" fontId="10" numFmtId="0" xfId="0" applyAlignment="1" applyBorder="1" applyFill="1" applyFont="1">
      <alignment shrinkToFit="0" wrapText="1"/>
    </xf>
    <xf borderId="13" fillId="6" fontId="10" numFmtId="0" xfId="0" applyAlignment="1" applyBorder="1" applyFont="1">
      <alignment shrinkToFit="0" wrapText="1"/>
    </xf>
    <xf borderId="13" fillId="0" fontId="12" numFmtId="0" xfId="0" applyAlignment="1" applyBorder="1" applyFont="1">
      <alignment readingOrder="0" vertical="bottom"/>
    </xf>
    <xf borderId="13" fillId="10" fontId="10" numFmtId="0" xfId="0" applyAlignment="1" applyBorder="1" applyFill="1" applyFont="1">
      <alignment shrinkToFit="0" wrapText="1"/>
    </xf>
    <xf borderId="0" fillId="0" fontId="10" numFmtId="0" xfId="0" applyFont="1"/>
    <xf borderId="0" fillId="0" fontId="2" numFmtId="0" xfId="0" applyFont="1"/>
    <xf borderId="1" fillId="0" fontId="2" numFmtId="0" xfId="0" applyBorder="1" applyFont="1"/>
    <xf borderId="0" fillId="0" fontId="13" numFmtId="0" xfId="0" applyAlignment="1" applyFont="1">
      <alignment horizontal="center"/>
    </xf>
    <xf borderId="14" fillId="0" fontId="5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8" fillId="0" fontId="13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5" fillId="0" fontId="5" numFmtId="0" xfId="0" applyAlignment="1" applyBorder="1" applyFont="1">
      <alignment horizontal="center"/>
    </xf>
    <xf borderId="4" fillId="11" fontId="13" numFmtId="0" xfId="0" applyAlignment="1" applyBorder="1" applyFill="1" applyFont="1">
      <alignment horizontal="left"/>
    </xf>
    <xf borderId="5" fillId="11" fontId="13" numFmtId="0" xfId="0" applyAlignment="1" applyBorder="1" applyFont="1">
      <alignment horizontal="center"/>
    </xf>
    <xf borderId="4" fillId="11" fontId="13" numFmtId="0" xfId="0" applyAlignment="1" applyBorder="1" applyFont="1">
      <alignment horizontal="center"/>
    </xf>
    <xf borderId="4" fillId="11" fontId="14" numFmtId="0" xfId="0" applyAlignment="1" applyBorder="1" applyFont="1">
      <alignment horizontal="left"/>
    </xf>
    <xf borderId="5" fillId="11" fontId="14" numFmtId="0" xfId="0" applyAlignment="1" applyBorder="1" applyFont="1">
      <alignment horizontal="center"/>
    </xf>
    <xf borderId="4" fillId="11" fontId="15" numFmtId="0" xfId="0" applyAlignment="1" applyBorder="1" applyFont="1">
      <alignment horizontal="center"/>
    </xf>
    <xf borderId="5" fillId="11" fontId="15" numFmtId="0" xfId="0" applyAlignment="1" applyBorder="1" applyFont="1">
      <alignment horizontal="center"/>
    </xf>
    <xf borderId="0" fillId="0" fontId="14" numFmtId="0" xfId="0" applyFont="1"/>
    <xf borderId="1" fillId="0" fontId="14" numFmtId="0" xfId="0" applyAlignment="1" applyBorder="1" applyFont="1">
      <alignment horizontal="left"/>
    </xf>
    <xf borderId="0" fillId="0" fontId="14" numFmtId="0" xfId="0" applyAlignment="1" applyFont="1">
      <alignment horizontal="center"/>
    </xf>
    <xf borderId="1" fillId="0" fontId="14" numFmtId="0" xfId="0" applyAlignment="1" applyBorder="1" applyFont="1">
      <alignment horizontal="center"/>
    </xf>
    <xf borderId="14" fillId="0" fontId="14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15" fillId="0" fontId="2" numFmtId="16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1" fillId="0" fontId="5" numFmtId="0" xfId="0" applyAlignment="1" applyBorder="1" applyFon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0" xfId="0" applyFont="1"/>
    <xf borderId="1" fillId="0" fontId="5" numFmtId="0" xfId="0" applyBorder="1" applyFont="1"/>
    <xf borderId="1" fillId="0" fontId="5" numFmtId="164" xfId="0" applyAlignment="1" applyBorder="1" applyFont="1" applyNumberFormat="1">
      <alignment horizontal="center"/>
    </xf>
    <xf borderId="14" fillId="0" fontId="5" numFmtId="164" xfId="0" applyAlignment="1" applyBorder="1" applyFont="1" applyNumberFormat="1">
      <alignment horizontal="center"/>
    </xf>
    <xf borderId="0" fillId="0" fontId="5" numFmtId="165" xfId="0" applyFont="1" applyNumberFormat="1"/>
    <xf borderId="14" fillId="0" fontId="5" numFmtId="164" xfId="0" applyBorder="1" applyFont="1" applyNumberFormat="1"/>
    <xf borderId="0" fillId="0" fontId="5" numFmtId="164" xfId="0" applyFont="1" applyNumberFormat="1"/>
    <xf borderId="8" fillId="0" fontId="5" numFmtId="0" xfId="0" applyBorder="1" applyFont="1"/>
    <xf borderId="9" fillId="0" fontId="5" numFmtId="0" xfId="0" applyAlignment="1" applyBorder="1" applyFont="1">
      <alignment horizontal="center"/>
    </xf>
    <xf borderId="8" fillId="0" fontId="5" numFmtId="20" xfId="0" applyAlignment="1" applyBorder="1" applyFont="1" applyNumberFormat="1">
      <alignment horizontal="center"/>
    </xf>
    <xf borderId="9" fillId="0" fontId="5" numFmtId="20" xfId="0" applyAlignment="1" applyBorder="1" applyFont="1" applyNumberFormat="1">
      <alignment horizontal="center"/>
    </xf>
    <xf borderId="8" fillId="0" fontId="5" numFmtId="165" xfId="0" applyAlignment="1" applyBorder="1" applyFont="1" applyNumberFormat="1">
      <alignment horizontal="center"/>
    </xf>
    <xf borderId="15" fillId="0" fontId="2" numFmtId="0" xfId="0" applyBorder="1" applyFont="1"/>
    <xf borderId="1" fillId="0" fontId="5" numFmtId="0" xfId="0" applyAlignment="1" applyBorder="1" applyFont="1">
      <alignment horizontal="left"/>
    </xf>
    <xf borderId="16" fillId="0" fontId="14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4" fillId="0" fontId="5" numFmtId="0" xfId="0" applyBorder="1" applyFont="1"/>
    <xf borderId="0" fillId="0" fontId="2" numFmtId="0" xfId="0" applyAlignment="1" applyFont="1">
      <alignment horizontal="right"/>
    </xf>
    <xf borderId="0" fillId="0" fontId="16" numFmtId="0" xfId="0" applyAlignment="1" applyFont="1">
      <alignment horizontal="left"/>
    </xf>
    <xf borderId="0" fillId="0" fontId="5" numFmtId="20" xfId="0" applyAlignment="1" applyFont="1" applyNumberFormat="1">
      <alignment horizontal="center"/>
    </xf>
    <xf borderId="4" fillId="3" fontId="5" numFmtId="0" xfId="0" applyAlignment="1" applyBorder="1" applyFont="1">
      <alignment horizontal="center"/>
    </xf>
    <xf borderId="4" fillId="7" fontId="5" numFmtId="0" xfId="0" applyAlignment="1" applyBorder="1" applyFont="1">
      <alignment horizontal="center"/>
    </xf>
    <xf borderId="1" fillId="0" fontId="5" numFmtId="20" xfId="0" applyAlignment="1" applyBorder="1" applyFont="1" applyNumberFormat="1">
      <alignment horizontal="center"/>
    </xf>
    <xf borderId="0" fillId="0" fontId="2" numFmtId="0" xfId="0" applyAlignment="1" applyFont="1">
      <alignment horizontal="left"/>
    </xf>
    <xf borderId="14" fillId="0" fontId="5" numFmtId="20" xfId="0" applyAlignment="1" applyBorder="1" applyFont="1" applyNumberFormat="1">
      <alignment horizontal="center"/>
    </xf>
    <xf borderId="4" fillId="3" fontId="5" numFmtId="20" xfId="0" applyAlignment="1" applyBorder="1" applyFont="1" applyNumberFormat="1">
      <alignment horizontal="center"/>
    </xf>
    <xf borderId="5" fillId="3" fontId="5" numFmtId="20" xfId="0" applyAlignment="1" applyBorder="1" applyFont="1" applyNumberFormat="1">
      <alignment horizontal="center"/>
    </xf>
    <xf borderId="0" fillId="0" fontId="5" numFmtId="0" xfId="0" applyAlignment="1" applyFont="1">
      <alignment horizontal="left"/>
    </xf>
    <xf borderId="1" fillId="0" fontId="17" numFmtId="0" xfId="0" applyAlignment="1" applyBorder="1" applyFont="1">
      <alignment horizontal="right"/>
    </xf>
    <xf borderId="4" fillId="7" fontId="5" numFmtId="20" xfId="0" applyAlignment="1" applyBorder="1" applyFont="1" applyNumberFormat="1">
      <alignment horizontal="center"/>
    </xf>
    <xf borderId="5" fillId="7" fontId="5" numFmtId="20" xfId="0" applyAlignment="1" applyBorder="1" applyFont="1" applyNumberFormat="1">
      <alignment horizontal="center"/>
    </xf>
    <xf borderId="1" fillId="0" fontId="18" numFmtId="0" xfId="0" applyAlignment="1" applyBorder="1" applyFont="1">
      <alignment horizontal="right"/>
    </xf>
    <xf borderId="8" fillId="0" fontId="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15" numFmtId="0" xfId="0" applyAlignment="1" applyBorder="1" applyFont="1">
      <alignment horizontal="center"/>
    </xf>
    <xf borderId="0" fillId="0" fontId="8" numFmtId="20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1" fillId="0" fontId="8" numFmtId="0" xfId="0" applyAlignment="1" applyBorder="1" applyFont="1">
      <alignment horizontal="center"/>
    </xf>
    <xf borderId="0" fillId="0" fontId="8" numFmtId="0" xfId="0" applyFont="1"/>
    <xf borderId="1" fillId="0" fontId="5" numFmtId="20" xfId="0" applyAlignment="1" applyBorder="1" applyFont="1" applyNumberFormat="1">
      <alignment horizontal="left"/>
    </xf>
    <xf borderId="19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21" fillId="3" fontId="2" numFmtId="0" xfId="0" applyAlignment="1" applyBorder="1" applyFont="1">
      <alignment horizontal="left" shrinkToFit="0" vertical="center" wrapText="1"/>
    </xf>
    <xf borderId="13" fillId="3" fontId="2" numFmtId="0" xfId="0" applyAlignment="1" applyBorder="1" applyFont="1">
      <alignment horizontal="left" shrinkToFit="0" vertical="center" wrapText="1"/>
    </xf>
    <xf borderId="13" fillId="3" fontId="2" numFmtId="49" xfId="0" applyAlignment="1" applyBorder="1" applyFont="1" applyNumberFormat="1">
      <alignment horizontal="center" shrinkToFit="0" vertical="center" wrapText="1"/>
    </xf>
    <xf borderId="7" fillId="3" fontId="2" numFmtId="49" xfId="0" applyAlignment="1" applyBorder="1" applyFont="1" applyNumberFormat="1">
      <alignment horizontal="center" shrinkToFit="0" vertical="center" wrapText="1"/>
    </xf>
    <xf borderId="22" fillId="3" fontId="2" numFmtId="49" xfId="0" applyAlignment="1" applyBorder="1" applyFont="1" applyNumberFormat="1">
      <alignment horizontal="center" shrinkToFit="0" vertical="center" wrapText="1"/>
    </xf>
    <xf borderId="23" fillId="3" fontId="2" numFmtId="49" xfId="0" applyAlignment="1" applyBorder="1" applyFont="1" applyNumberFormat="1">
      <alignment horizontal="left" vertical="center"/>
    </xf>
    <xf borderId="23" fillId="3" fontId="2" numFmtId="49" xfId="0" applyAlignment="1" applyBorder="1" applyFont="1" applyNumberFormat="1">
      <alignment horizontal="center" shrinkToFit="0" vertical="center" wrapText="1"/>
    </xf>
    <xf borderId="19" fillId="0" fontId="2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horizontal="left" shrinkToFit="0" vertical="center" wrapText="1"/>
    </xf>
    <xf borderId="13" fillId="0" fontId="2" numFmtId="49" xfId="0" applyAlignment="1" applyBorder="1" applyFont="1" applyNumberFormat="1">
      <alignment horizontal="center" shrinkToFit="0" vertical="center" wrapText="1"/>
    </xf>
    <xf borderId="20" fillId="0" fontId="7" numFmtId="49" xfId="0" applyAlignment="1" applyBorder="1" applyFont="1" applyNumberFormat="1">
      <alignment horizontal="left" vertical="center"/>
    </xf>
    <xf borderId="13" fillId="0" fontId="4" numFmtId="49" xfId="0" applyAlignment="1" applyBorder="1" applyFont="1" applyNumberFormat="1">
      <alignment horizontal="center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13" fillId="0" fontId="5" numFmtId="49" xfId="0" applyAlignment="1" applyBorder="1" applyFont="1" applyNumberFormat="1">
      <alignment horizontal="center" shrinkToFit="0" vertical="center" wrapText="1"/>
    </xf>
    <xf borderId="24" fillId="4" fontId="2" numFmtId="0" xfId="0" applyAlignment="1" applyBorder="1" applyFont="1">
      <alignment horizontal="left" shrinkToFit="0" vertical="center" wrapText="1"/>
    </xf>
    <xf borderId="13" fillId="4" fontId="2" numFmtId="0" xfId="0" applyAlignment="1" applyBorder="1" applyFont="1">
      <alignment horizontal="left" shrinkToFit="0" vertical="center" wrapText="1"/>
    </xf>
    <xf borderId="13" fillId="0" fontId="2" numFmtId="164" xfId="0" applyAlignment="1" applyBorder="1" applyFont="1" applyNumberFormat="1">
      <alignment vertical="center"/>
    </xf>
    <xf borderId="13" fillId="0" fontId="4" numFmtId="20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3" fillId="0" fontId="5" numFmtId="164" xfId="0" applyAlignment="1" applyBorder="1" applyFont="1" applyNumberFormat="1">
      <alignment shrinkToFit="0" vertical="center" wrapText="1"/>
    </xf>
    <xf borderId="20" fillId="0" fontId="4" numFmtId="0" xfId="0" applyBorder="1" applyFont="1"/>
    <xf borderId="10" fillId="0" fontId="3" numFmtId="0" xfId="0" applyBorder="1" applyFont="1"/>
    <xf borderId="8" fillId="0" fontId="4" numFmtId="0" xfId="0" applyBorder="1" applyFont="1"/>
    <xf borderId="20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vertical="center"/>
    </xf>
    <xf borderId="2" fillId="0" fontId="3" numFmtId="0" xfId="0" applyBorder="1" applyFont="1"/>
    <xf borderId="13" fillId="0" fontId="5" numFmtId="0" xfId="0" applyAlignment="1" applyBorder="1" applyFont="1">
      <alignment horizontal="left" shrinkToFit="0" vertical="center" wrapText="1"/>
    </xf>
    <xf borderId="13" fillId="0" fontId="5" numFmtId="164" xfId="0" applyAlignment="1" applyBorder="1" applyFont="1" applyNumberFormat="1">
      <alignment vertical="center"/>
    </xf>
    <xf borderId="13" fillId="6" fontId="5" numFmtId="0" xfId="0" applyAlignment="1" applyBorder="1" applyFont="1">
      <alignment horizontal="left" shrinkToFit="0" vertical="center" wrapText="1"/>
    </xf>
    <xf borderId="13" fillId="0" fontId="19" numFmtId="49" xfId="0" applyAlignment="1" applyBorder="1" applyFont="1" applyNumberForma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24" fillId="4" fontId="1" numFmtId="0" xfId="0" applyAlignment="1" applyBorder="1" applyFont="1">
      <alignment horizontal="center" textRotation="180" vertical="center"/>
    </xf>
    <xf borderId="16" fillId="0" fontId="1" numFmtId="0" xfId="0" applyAlignment="1" applyBorder="1" applyFont="1">
      <alignment horizontal="center" textRotation="180" vertical="center"/>
    </xf>
    <xf borderId="13" fillId="0" fontId="4" numFmtId="0" xfId="0" applyAlignment="1" applyBorder="1" applyFont="1">
      <alignment horizontal="center" vertical="center"/>
    </xf>
    <xf borderId="20" fillId="0" fontId="5" numFmtId="0" xfId="0" applyBorder="1" applyFont="1"/>
    <xf borderId="20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left" shrinkToFit="0" vertical="center" wrapText="1"/>
    </xf>
    <xf borderId="13" fillId="0" fontId="5" numFmtId="0" xfId="0" applyAlignment="1" applyBorder="1" applyFont="1">
      <alignment vertical="center"/>
    </xf>
    <xf borderId="13" fillId="4" fontId="2" numFmtId="164" xfId="0" applyAlignment="1" applyBorder="1" applyFont="1" applyNumberFormat="1">
      <alignment vertical="center"/>
    </xf>
    <xf borderId="2" fillId="0" fontId="5" numFmtId="0" xfId="0" applyBorder="1" applyFont="1"/>
    <xf borderId="24" fillId="3" fontId="1" numFmtId="0" xfId="0" applyAlignment="1" applyBorder="1" applyFont="1">
      <alignment vertical="center"/>
    </xf>
    <xf borderId="13" fillId="3" fontId="4" numFmtId="49" xfId="0" applyAlignment="1" applyBorder="1" applyFont="1" applyNumberFormat="1">
      <alignment horizontal="center" shrinkToFit="0" vertical="center" wrapText="1"/>
    </xf>
    <xf borderId="25" fillId="3" fontId="7" numFmtId="49" xfId="0" applyAlignment="1" applyBorder="1" applyFont="1" applyNumberForma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9" fillId="0" fontId="4" numFmtId="0" xfId="0" applyBorder="1" applyFont="1"/>
    <xf borderId="13" fillId="0" fontId="4" numFmtId="0" xfId="0" applyBorder="1" applyFont="1"/>
    <xf borderId="13" fillId="0" fontId="4" numFmtId="0" xfId="0" applyAlignment="1" applyBorder="1" applyFont="1">
      <alignment horizontal="center"/>
    </xf>
    <xf borderId="13" fillId="0" fontId="2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vertical="center"/>
    </xf>
    <xf borderId="14" fillId="0" fontId="3" numFmtId="0" xfId="0" applyBorder="1" applyFont="1"/>
    <xf borderId="19" fillId="0" fontId="5" numFmtId="0" xfId="0" applyAlignment="1" applyBorder="1" applyFont="1">
      <alignment horizontal="left" shrinkToFit="0" vertical="center" wrapText="1"/>
    </xf>
    <xf borderId="26" fillId="0" fontId="4" numFmtId="0" xfId="0" applyAlignment="1" applyBorder="1" applyFont="1">
      <alignment horizontal="left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15" fillId="0" fontId="3" numFmtId="0" xfId="0" applyBorder="1" applyFont="1"/>
    <xf borderId="13" fillId="10" fontId="5" numFmtId="0" xfId="0" applyAlignment="1" applyBorder="1" applyFont="1">
      <alignment horizontal="left" shrinkToFit="0" vertical="center" wrapText="1"/>
    </xf>
    <xf borderId="20" fillId="0" fontId="4" numFmtId="49" xfId="0" applyAlignment="1" applyBorder="1" applyFont="1" applyNumberFormat="1">
      <alignment horizontal="center" shrinkToFit="0" vertical="center" wrapText="1"/>
    </xf>
    <xf borderId="19" fillId="0" fontId="4" numFmtId="0" xfId="0" applyAlignment="1" applyBorder="1" applyFont="1">
      <alignment vertical="center"/>
    </xf>
    <xf borderId="13" fillId="4" fontId="1" numFmtId="164" xfId="0" applyAlignment="1" applyBorder="1" applyFont="1" applyNumberFormat="1">
      <alignment vertical="center"/>
    </xf>
    <xf borderId="18" fillId="0" fontId="4" numFmtId="0" xfId="0" applyBorder="1" applyFont="1"/>
    <xf borderId="26" fillId="0" fontId="5" numFmtId="49" xfId="0" applyAlignment="1" applyBorder="1" applyFont="1" applyNumberFormat="1">
      <alignment horizontal="center" shrinkToFit="0" vertical="center" wrapText="1"/>
    </xf>
    <xf borderId="26" fillId="0" fontId="4" numFmtId="0" xfId="0" applyBorder="1" applyFont="1"/>
    <xf borderId="16" fillId="0" fontId="4" numFmtId="0" xfId="0" applyBorder="1" applyFont="1"/>
    <xf borderId="13" fillId="0" fontId="1" numFmtId="0" xfId="0" applyAlignment="1" applyBorder="1" applyFont="1">
      <alignment horizontal="left" shrinkToFit="0" vertical="center" wrapText="1"/>
    </xf>
    <xf borderId="0" fillId="0" fontId="4" numFmtId="49" xfId="0" applyAlignment="1" applyFont="1" applyNumberFormat="1">
      <alignment horizontal="center" shrinkToFit="0" vertical="center" wrapText="1"/>
    </xf>
    <xf borderId="13" fillId="8" fontId="2" numFmtId="0" xfId="0" applyAlignment="1" applyBorder="1" applyFont="1">
      <alignment horizontal="left" shrinkToFit="0" vertical="center" wrapText="1"/>
    </xf>
    <xf borderId="13" fillId="9" fontId="5" numFmtId="0" xfId="0" applyAlignment="1" applyBorder="1" applyFont="1">
      <alignment horizontal="left" shrinkToFit="0" vertical="center" wrapText="1"/>
    </xf>
    <xf borderId="13" fillId="0" fontId="19" numFmtId="0" xfId="0" applyAlignment="1" applyBorder="1" applyFont="1">
      <alignment vertical="center"/>
    </xf>
    <xf borderId="13" fillId="8" fontId="2" numFmtId="49" xfId="0" applyAlignment="1" applyBorder="1" applyFont="1" applyNumberFormat="1">
      <alignment horizontal="center" shrinkToFit="0" vertical="center" wrapText="1"/>
    </xf>
    <xf borderId="13" fillId="0" fontId="19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vertical="center"/>
    </xf>
    <xf borderId="13" fillId="0" fontId="21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2" fillId="0" fontId="5" numFmtId="0" xfId="0" applyAlignment="1" applyBorder="1" applyFont="1">
      <alignment horizontal="center"/>
    </xf>
    <xf borderId="0" fillId="0" fontId="4" numFmtId="0" xfId="0" applyAlignment="1" applyFont="1">
      <alignment horizontal="right" vertical="center"/>
    </xf>
    <xf borderId="1" fillId="0" fontId="4" numFmtId="0" xfId="0" applyAlignment="1" applyBorder="1" applyFont="1">
      <alignment horizontal="right" vertical="center"/>
    </xf>
    <xf borderId="2" fillId="0" fontId="4" numFmtId="0" xfId="0" applyAlignment="1" applyBorder="1" applyFont="1">
      <alignment horizontal="right" vertical="center"/>
    </xf>
    <xf borderId="0" fillId="0" fontId="4" numFmtId="39" xfId="0" applyAlignment="1" applyFont="1" applyNumberFormat="1">
      <alignment vertical="center"/>
    </xf>
    <xf borderId="1" fillId="0" fontId="4" numFmtId="39" xfId="0" applyAlignment="1" applyBorder="1" applyFont="1" applyNumberFormat="1">
      <alignment vertical="center"/>
    </xf>
    <xf borderId="2" fillId="0" fontId="5" numFmtId="21" xfId="0" applyBorder="1" applyFont="1" applyNumberFormat="1"/>
    <xf borderId="0" fillId="0" fontId="5" numFmtId="21" xfId="0" applyFont="1" applyNumberFormat="1"/>
    <xf borderId="1" fillId="0" fontId="5" numFmtId="21" xfId="0" applyBorder="1" applyFont="1" applyNumberFormat="1"/>
    <xf borderId="0" fillId="0" fontId="23" numFmtId="0" xfId="0" applyFont="1"/>
    <xf borderId="2" fillId="0" fontId="5" numFmtId="21" xfId="0" applyAlignment="1" applyBorder="1" applyFont="1" applyNumberFormat="1">
      <alignment horizontal="right"/>
    </xf>
    <xf borderId="0" fillId="0" fontId="5" numFmtId="21" xfId="0" applyAlignment="1" applyFont="1" applyNumberFormat="1">
      <alignment horizontal="right"/>
    </xf>
    <xf borderId="1" fillId="0" fontId="5" numFmtId="21" xfId="0" applyAlignment="1" applyBorder="1" applyFont="1" applyNumberFormat="1">
      <alignment horizontal="right"/>
    </xf>
    <xf borderId="0" fillId="0" fontId="5" numFmtId="39" xfId="0" applyFont="1" applyNumberFormat="1"/>
    <xf borderId="1" fillId="0" fontId="5" numFmtId="3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maps.app.goo.gl/zNE3EvDwLdcBkjPw7" TargetMode="External"/><Relationship Id="rId11" Type="http://schemas.openxmlformats.org/officeDocument/2006/relationships/hyperlink" Target="https://maps.app.goo.gl/TrhLqfr9ZBrJZHPFA" TargetMode="External"/><Relationship Id="rId22" Type="http://schemas.openxmlformats.org/officeDocument/2006/relationships/hyperlink" Target="https://maps.app.goo.gl/ZhEe7biE8wVA5MhK6" TargetMode="External"/><Relationship Id="rId10" Type="http://schemas.openxmlformats.org/officeDocument/2006/relationships/hyperlink" Target="https://maps.app.goo.gl/6t6dBMpAFVJwQJUB8" TargetMode="External"/><Relationship Id="rId21" Type="http://schemas.openxmlformats.org/officeDocument/2006/relationships/hyperlink" Target="https://maps.app.goo.gl/6t6dBMpAFVJwQJUB8" TargetMode="External"/><Relationship Id="rId13" Type="http://schemas.openxmlformats.org/officeDocument/2006/relationships/hyperlink" Target="https://maps.app.goo.gl/gwLgRaBAfaqfvmx87" TargetMode="External"/><Relationship Id="rId24" Type="http://schemas.openxmlformats.org/officeDocument/2006/relationships/drawing" Target="../drawings/drawing2.xml"/><Relationship Id="rId12" Type="http://schemas.openxmlformats.org/officeDocument/2006/relationships/hyperlink" Target="https://maps.app.goo.gl/x96eHYpne1nnvCur9" TargetMode="External"/><Relationship Id="rId23" Type="http://schemas.openxmlformats.org/officeDocument/2006/relationships/hyperlink" Target="https://maps.app.goo.gl/gwLgRaBAfaqfvmx87" TargetMode="External"/><Relationship Id="rId1" Type="http://schemas.openxmlformats.org/officeDocument/2006/relationships/hyperlink" Target="https://maps.app.goo.gl/gLQQhDQ5GNKgFJAi7" TargetMode="External"/><Relationship Id="rId2" Type="http://schemas.openxmlformats.org/officeDocument/2006/relationships/hyperlink" Target="https://maps.app.goo.gl/CprxAyX5JSd6GN6c6" TargetMode="External"/><Relationship Id="rId3" Type="http://schemas.openxmlformats.org/officeDocument/2006/relationships/hyperlink" Target="https://maps.app.goo.gl/DEj8haWvixcRCeW99" TargetMode="External"/><Relationship Id="rId4" Type="http://schemas.openxmlformats.org/officeDocument/2006/relationships/hyperlink" Target="https://maps.app.goo.gl/gLQQhDQ5GNKgFJAi7" TargetMode="External"/><Relationship Id="rId9" Type="http://schemas.openxmlformats.org/officeDocument/2006/relationships/hyperlink" Target="https://maps.app.goo.gl/28av5LZhKx88wqGy9" TargetMode="External"/><Relationship Id="rId15" Type="http://schemas.openxmlformats.org/officeDocument/2006/relationships/hyperlink" Target="https://maps.app.goo.gl/x96eHYpne1nnvCur9" TargetMode="External"/><Relationship Id="rId14" Type="http://schemas.openxmlformats.org/officeDocument/2006/relationships/hyperlink" Target="https://maps.app.goo.gl/gwLgRaBAfaqfvmx87" TargetMode="External"/><Relationship Id="rId17" Type="http://schemas.openxmlformats.org/officeDocument/2006/relationships/hyperlink" Target="https://maps.app.goo.gl/28av5LZhKx88wqGy9" TargetMode="External"/><Relationship Id="rId16" Type="http://schemas.openxmlformats.org/officeDocument/2006/relationships/hyperlink" Target="https://maps.app.goo.gl/6t6dBMpAFVJwQJUB8" TargetMode="External"/><Relationship Id="rId5" Type="http://schemas.openxmlformats.org/officeDocument/2006/relationships/hyperlink" Target="https://maps.app.goo.gl/zNE3EvDwLdcBkjPw7" TargetMode="External"/><Relationship Id="rId19" Type="http://schemas.openxmlformats.org/officeDocument/2006/relationships/hyperlink" Target="https://maps.app.goo.gl/9mWty9C3p5efnH9U9" TargetMode="External"/><Relationship Id="rId6" Type="http://schemas.openxmlformats.org/officeDocument/2006/relationships/hyperlink" Target="https://maps.app.goo.gl/9mWty9C3p5efnH9U9" TargetMode="External"/><Relationship Id="rId18" Type="http://schemas.openxmlformats.org/officeDocument/2006/relationships/hyperlink" Target="https://maps.app.goo.gl/1wosQKfdwQ55Zxxs7" TargetMode="External"/><Relationship Id="rId7" Type="http://schemas.openxmlformats.org/officeDocument/2006/relationships/hyperlink" Target="https://maps.app.goo.gl/BFFBxByaqCpxECN57" TargetMode="External"/><Relationship Id="rId8" Type="http://schemas.openxmlformats.org/officeDocument/2006/relationships/hyperlink" Target="https://maps.app.goo.gl/1wosQKfdwQ55Zxxs7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2.63"/>
    <col customWidth="1" min="3" max="3" width="10.13"/>
    <col customWidth="1" min="4" max="4" width="8.13"/>
    <col customWidth="1" min="5" max="6" width="10.38"/>
    <col customWidth="1" min="7" max="7" width="6.5"/>
    <col customWidth="1" min="8" max="8" width="5.5"/>
    <col customWidth="1" min="9" max="9" width="6.13"/>
    <col customWidth="1" min="10" max="10" width="6.5"/>
    <col customWidth="1" min="11" max="11" width="8.0"/>
    <col customWidth="1" min="12" max="12" width="7.38"/>
    <col customWidth="1" min="13" max="13" width="6.5"/>
    <col customWidth="1" min="14" max="20" width="7.13"/>
    <col customWidth="1" min="21" max="21" width="10.0"/>
    <col customWidth="1" min="22" max="22" width="6.5"/>
    <col customWidth="1" min="23" max="23" width="8.0"/>
    <col customWidth="1" min="24" max="25" width="7.13"/>
    <col customWidth="1" min="26" max="26" width="10.13"/>
    <col customWidth="1" min="27" max="27" width="8.13"/>
    <col customWidth="1" min="28" max="28" width="9.63"/>
    <col customWidth="1" min="29" max="29" width="5.38"/>
    <col customWidth="1" min="30" max="30" width="8.0"/>
    <col customWidth="1" min="31" max="31" width="6.5"/>
    <col customWidth="1" min="32" max="34" width="7.38"/>
    <col customWidth="1" min="35" max="35" width="10.13"/>
    <col customWidth="1" min="36" max="36" width="5.38"/>
    <col customWidth="1" min="37" max="39" width="5.63"/>
    <col customWidth="1" min="40" max="40" width="10.38"/>
    <col customWidth="1" min="41" max="41" width="7.38"/>
    <col customWidth="1" min="42" max="42" width="5.63"/>
    <col customWidth="1" min="43" max="43" width="18.0"/>
    <col customWidth="1" min="44" max="44" width="11.5"/>
    <col customWidth="1" min="45" max="45" width="18.63"/>
    <col customWidth="1" min="46" max="48" width="11.5"/>
  </cols>
  <sheetData>
    <row r="1" ht="42.0" customHeight="1">
      <c r="A1" s="1"/>
      <c r="B1" s="1" t="s">
        <v>0</v>
      </c>
      <c r="C1" s="2"/>
      <c r="D1" s="3" t="s">
        <v>1</v>
      </c>
      <c r="E1" s="3" t="s">
        <v>2</v>
      </c>
      <c r="F1" s="4" t="s">
        <v>2</v>
      </c>
      <c r="G1" s="5" t="s">
        <v>3</v>
      </c>
      <c r="J1" s="6"/>
      <c r="K1" s="5" t="s">
        <v>4</v>
      </c>
      <c r="P1" s="6"/>
      <c r="Q1" s="5" t="s">
        <v>5</v>
      </c>
      <c r="T1" s="6"/>
      <c r="U1" s="7" t="s">
        <v>6</v>
      </c>
      <c r="Y1" s="6"/>
      <c r="Z1" s="7" t="s">
        <v>7</v>
      </c>
      <c r="AD1" s="6"/>
      <c r="AE1" s="7" t="s">
        <v>8</v>
      </c>
      <c r="AH1" s="6"/>
      <c r="AI1" s="7" t="s">
        <v>9</v>
      </c>
      <c r="AM1" s="6"/>
      <c r="AN1" s="7" t="s">
        <v>10</v>
      </c>
      <c r="AP1" s="6"/>
      <c r="AQ1" s="1"/>
      <c r="AR1" s="1"/>
      <c r="AS1" s="1"/>
      <c r="AT1" s="1"/>
      <c r="AU1" s="1"/>
      <c r="AV1" s="1"/>
    </row>
    <row r="2" ht="12.75" customHeight="1">
      <c r="A2" s="1"/>
      <c r="B2" s="1" t="s">
        <v>11</v>
      </c>
      <c r="C2" s="2"/>
      <c r="D2" s="8"/>
      <c r="F2" s="6"/>
      <c r="G2" s="9" t="s">
        <v>12</v>
      </c>
      <c r="I2" s="10" t="s">
        <v>13</v>
      </c>
      <c r="J2" s="6"/>
      <c r="K2" s="9" t="s">
        <v>12</v>
      </c>
      <c r="M2" s="10" t="s">
        <v>14</v>
      </c>
      <c r="O2" s="10" t="s">
        <v>13</v>
      </c>
      <c r="P2" s="6"/>
      <c r="Q2" s="9" t="s">
        <v>12</v>
      </c>
      <c r="S2" s="10" t="s">
        <v>13</v>
      </c>
      <c r="T2" s="6"/>
      <c r="U2" s="1"/>
      <c r="V2" s="1" t="s">
        <v>12</v>
      </c>
      <c r="X2" s="1" t="s">
        <v>15</v>
      </c>
      <c r="Y2" s="6"/>
      <c r="Z2" s="11"/>
      <c r="AA2" s="1" t="s">
        <v>12</v>
      </c>
      <c r="AC2" s="1" t="s">
        <v>15</v>
      </c>
      <c r="AD2" s="6"/>
      <c r="AE2" s="7" t="s">
        <v>12</v>
      </c>
      <c r="AG2" s="1" t="s">
        <v>15</v>
      </c>
      <c r="AH2" s="6"/>
      <c r="AI2" s="7" t="s">
        <v>14</v>
      </c>
      <c r="AL2" s="1" t="s">
        <v>16</v>
      </c>
      <c r="AM2" s="6"/>
      <c r="AN2" s="1"/>
      <c r="AO2" s="1" t="s">
        <v>17</v>
      </c>
      <c r="AP2" s="6"/>
      <c r="AQ2" s="1"/>
      <c r="AR2" s="1"/>
      <c r="AS2" s="1"/>
      <c r="AT2" s="1"/>
      <c r="AU2" s="1"/>
      <c r="AV2" s="1"/>
    </row>
    <row r="3" ht="12.75" customHeight="1">
      <c r="A3" s="1"/>
      <c r="B3" s="1"/>
      <c r="C3" s="2"/>
      <c r="D3" s="8"/>
      <c r="F3" s="6"/>
      <c r="G3" s="12" t="s">
        <v>18</v>
      </c>
      <c r="H3" s="12" t="s">
        <v>18</v>
      </c>
      <c r="I3" s="12" t="s">
        <v>18</v>
      </c>
      <c r="J3" s="13" t="s">
        <v>18</v>
      </c>
      <c r="K3" s="12" t="s">
        <v>18</v>
      </c>
      <c r="L3" s="12" t="s">
        <v>18</v>
      </c>
      <c r="M3" s="12" t="s">
        <v>18</v>
      </c>
      <c r="N3" s="12" t="s">
        <v>18</v>
      </c>
      <c r="O3" s="12" t="s">
        <v>18</v>
      </c>
      <c r="P3" s="13" t="s">
        <v>18</v>
      </c>
      <c r="Q3" s="14" t="s">
        <v>18</v>
      </c>
      <c r="R3" s="12" t="s">
        <v>18</v>
      </c>
      <c r="S3" s="12" t="s">
        <v>18</v>
      </c>
      <c r="T3" s="13" t="s">
        <v>18</v>
      </c>
      <c r="U3" s="14" t="s">
        <v>19</v>
      </c>
      <c r="V3" s="12" t="s">
        <v>18</v>
      </c>
      <c r="W3" s="12" t="s">
        <v>18</v>
      </c>
      <c r="X3" s="12" t="s">
        <v>18</v>
      </c>
      <c r="Y3" s="13" t="s">
        <v>18</v>
      </c>
      <c r="Z3" s="14" t="s">
        <v>19</v>
      </c>
      <c r="AA3" s="12" t="s">
        <v>18</v>
      </c>
      <c r="AB3" s="12" t="s">
        <v>18</v>
      </c>
      <c r="AC3" s="12" t="s">
        <v>18</v>
      </c>
      <c r="AD3" s="13" t="s">
        <v>18</v>
      </c>
      <c r="AE3" s="12" t="s">
        <v>18</v>
      </c>
      <c r="AF3" s="12" t="s">
        <v>18</v>
      </c>
      <c r="AG3" s="12" t="s">
        <v>18</v>
      </c>
      <c r="AH3" s="13" t="s">
        <v>18</v>
      </c>
      <c r="AI3" s="14" t="s">
        <v>19</v>
      </c>
      <c r="AJ3" s="12" t="s">
        <v>18</v>
      </c>
      <c r="AK3" s="12" t="s">
        <v>18</v>
      </c>
      <c r="AL3" s="12" t="s">
        <v>18</v>
      </c>
      <c r="AM3" s="13" t="s">
        <v>18</v>
      </c>
      <c r="AN3" s="1" t="s">
        <v>19</v>
      </c>
      <c r="AO3" s="1" t="s">
        <v>18</v>
      </c>
      <c r="AP3" s="2" t="s">
        <v>18</v>
      </c>
      <c r="AQ3" s="1"/>
      <c r="AR3" s="1"/>
      <c r="AS3" s="1"/>
      <c r="AT3" s="1"/>
      <c r="AU3" s="1"/>
      <c r="AV3" s="1"/>
    </row>
    <row r="4" ht="12.75" customHeight="1">
      <c r="A4" s="1"/>
      <c r="B4" s="1"/>
      <c r="C4" s="2"/>
      <c r="D4" s="3"/>
      <c r="E4" s="3"/>
      <c r="F4" s="4"/>
      <c r="G4" s="15">
        <v>13.0</v>
      </c>
      <c r="H4" s="16" t="s">
        <v>20</v>
      </c>
      <c r="I4" s="17">
        <v>7.4</v>
      </c>
      <c r="J4" s="18" t="s">
        <v>20</v>
      </c>
      <c r="K4" s="15">
        <v>12.0</v>
      </c>
      <c r="L4" s="16" t="s">
        <v>20</v>
      </c>
      <c r="M4" s="19">
        <v>9.0</v>
      </c>
      <c r="N4" s="16" t="s">
        <v>20</v>
      </c>
      <c r="O4" s="19">
        <v>7.8</v>
      </c>
      <c r="P4" s="18" t="s">
        <v>20</v>
      </c>
      <c r="Q4" s="15">
        <v>13.5</v>
      </c>
      <c r="R4" s="16" t="s">
        <v>20</v>
      </c>
      <c r="S4" s="19">
        <v>9.6</v>
      </c>
      <c r="T4" s="18" t="s">
        <v>20</v>
      </c>
      <c r="U4" s="1"/>
      <c r="V4" s="20">
        <v>10.0</v>
      </c>
      <c r="W4" s="21" t="s">
        <v>20</v>
      </c>
      <c r="X4" s="20">
        <v>7.85</v>
      </c>
      <c r="Y4" s="22" t="s">
        <v>20</v>
      </c>
      <c r="Z4" s="1"/>
      <c r="AA4" s="20">
        <v>11.0</v>
      </c>
      <c r="AB4" s="21" t="s">
        <v>20</v>
      </c>
      <c r="AC4" s="20">
        <v>7.95</v>
      </c>
      <c r="AD4" s="22" t="s">
        <v>20</v>
      </c>
      <c r="AE4" s="20">
        <v>12.0</v>
      </c>
      <c r="AF4" s="21" t="s">
        <v>20</v>
      </c>
      <c r="AG4" s="23">
        <v>7.5</v>
      </c>
      <c r="AH4" s="21" t="s">
        <v>20</v>
      </c>
      <c r="AI4" s="24">
        <v>10.0</v>
      </c>
      <c r="AJ4" s="21" t="s">
        <v>20</v>
      </c>
      <c r="AK4" s="1"/>
      <c r="AL4" s="23">
        <v>4.6</v>
      </c>
      <c r="AM4" s="22" t="s">
        <v>20</v>
      </c>
      <c r="AN4" s="20">
        <v>4.0</v>
      </c>
      <c r="AO4" s="21" t="s">
        <v>20</v>
      </c>
      <c r="AP4" s="2"/>
      <c r="AQ4" s="1"/>
      <c r="AR4" s="1"/>
      <c r="AS4" s="1"/>
      <c r="AT4" s="1"/>
      <c r="AU4" s="1"/>
      <c r="AV4" s="1"/>
    </row>
    <row r="5" ht="21.75" customHeight="1">
      <c r="A5" s="25"/>
      <c r="B5" s="25" t="s">
        <v>21</v>
      </c>
      <c r="C5" s="26"/>
      <c r="D5" s="27"/>
      <c r="E5" s="28"/>
      <c r="F5" s="29"/>
      <c r="G5" s="30"/>
      <c r="H5" s="31"/>
      <c r="I5" s="31"/>
      <c r="J5" s="32"/>
      <c r="K5" s="30"/>
      <c r="L5" s="31"/>
      <c r="M5" s="33"/>
      <c r="N5" s="33"/>
      <c r="O5" s="33"/>
      <c r="P5" s="34"/>
      <c r="Q5" s="33"/>
      <c r="R5" s="33"/>
      <c r="S5" s="33"/>
      <c r="T5" s="34"/>
      <c r="U5" s="33"/>
      <c r="V5" s="33"/>
      <c r="W5" s="33"/>
      <c r="X5" s="33"/>
      <c r="Y5" s="33"/>
      <c r="Z5" s="35"/>
      <c r="AA5" s="33"/>
      <c r="AB5" s="33"/>
      <c r="AC5" s="33"/>
      <c r="AD5" s="34"/>
      <c r="AE5" s="33"/>
      <c r="AF5" s="33"/>
      <c r="AG5" s="33"/>
      <c r="AH5" s="34"/>
      <c r="AI5" s="35"/>
      <c r="AJ5" s="33"/>
      <c r="AK5" s="33"/>
      <c r="AL5" s="33"/>
      <c r="AM5" s="34"/>
      <c r="AN5" s="33"/>
      <c r="AO5" s="33"/>
      <c r="AP5" s="34"/>
      <c r="AQ5" s="36"/>
      <c r="AR5" s="36"/>
      <c r="AS5" s="36"/>
      <c r="AT5" s="36"/>
      <c r="AU5" s="36"/>
      <c r="AV5" s="36"/>
    </row>
    <row r="6" ht="12.75" customHeight="1">
      <c r="A6" s="37"/>
      <c r="B6" s="37" t="s">
        <v>22</v>
      </c>
      <c r="C6" s="38" t="s">
        <v>23</v>
      </c>
      <c r="D6" s="39">
        <v>0.0</v>
      </c>
      <c r="E6" s="39">
        <f t="shared" ref="E6:E9" si="1">D6</f>
        <v>0</v>
      </c>
      <c r="F6" s="40"/>
      <c r="G6" s="41"/>
      <c r="H6" s="42">
        <v>0.23611111111111113</v>
      </c>
      <c r="I6" s="16"/>
      <c r="J6" s="43">
        <f>H6</f>
        <v>0.2361111111</v>
      </c>
      <c r="K6" s="41"/>
      <c r="L6" s="42">
        <v>0.25</v>
      </c>
      <c r="M6" s="36"/>
      <c r="N6" s="44">
        <f>L6</f>
        <v>0.25</v>
      </c>
      <c r="O6" s="44"/>
      <c r="P6" s="45">
        <f>N6</f>
        <v>0.25</v>
      </c>
      <c r="Q6" s="44"/>
      <c r="R6" s="42">
        <v>0.3194444444444445</v>
      </c>
      <c r="S6" s="46"/>
      <c r="T6" s="47">
        <f>R6</f>
        <v>0.3194444444</v>
      </c>
      <c r="U6" s="36"/>
      <c r="V6" s="36"/>
      <c r="W6" s="36"/>
      <c r="X6" s="36"/>
      <c r="Y6" s="36"/>
      <c r="Z6" s="48"/>
      <c r="AA6" s="36"/>
      <c r="AB6" s="36"/>
      <c r="AC6" s="36"/>
      <c r="AD6" s="49"/>
      <c r="AE6" s="36"/>
      <c r="AF6" s="36"/>
      <c r="AG6" s="36"/>
      <c r="AH6" s="49"/>
      <c r="AI6" s="48"/>
      <c r="AJ6" s="36"/>
      <c r="AK6" s="36"/>
      <c r="AL6" s="36"/>
      <c r="AM6" s="49"/>
      <c r="AN6" s="36"/>
      <c r="AO6" s="36"/>
      <c r="AP6" s="49"/>
      <c r="AQ6" s="36"/>
      <c r="AR6" s="36"/>
      <c r="AS6" s="36"/>
      <c r="AT6" s="36"/>
      <c r="AU6" s="36"/>
      <c r="AV6" s="36"/>
    </row>
    <row r="7" ht="12.75" customHeight="1">
      <c r="A7" s="50" t="s">
        <v>24</v>
      </c>
      <c r="B7" s="51" t="s">
        <v>25</v>
      </c>
      <c r="C7" s="22" t="s">
        <v>26</v>
      </c>
      <c r="D7" s="52">
        <v>11.0</v>
      </c>
      <c r="E7" s="52">
        <f t="shared" si="1"/>
        <v>11</v>
      </c>
      <c r="F7" s="53"/>
      <c r="G7" s="54">
        <f t="shared" ref="G7:G9" si="2">$D7/G$4*60/1440</f>
        <v>0.03525641026</v>
      </c>
      <c r="H7" s="55">
        <f t="shared" ref="H7:H9" si="3">$H$6+G7</f>
        <v>0.2713675214</v>
      </c>
      <c r="I7" s="56">
        <f t="shared" ref="I7:I9" si="4">$D7/I$4*60/1440</f>
        <v>0.06193693694</v>
      </c>
      <c r="J7" s="43">
        <f t="shared" ref="J7:J9" si="5">$J$6+I7</f>
        <v>0.298048048</v>
      </c>
      <c r="K7" s="54">
        <f t="shared" ref="K7:K9" si="6">$D7/K$4*60/1440</f>
        <v>0.03819444444</v>
      </c>
      <c r="L7" s="57">
        <f t="shared" ref="L7:L9" si="7">$L$6+K7</f>
        <v>0.2881944444</v>
      </c>
      <c r="M7" s="56">
        <f t="shared" ref="M7:M9" si="8">$D7/M$4*60/1440</f>
        <v>0.05092592593</v>
      </c>
      <c r="N7" s="57">
        <f t="shared" ref="N7:N9" si="9">$N$6+M7</f>
        <v>0.3009259259</v>
      </c>
      <c r="O7" s="56">
        <f t="shared" ref="O7:O9" si="10">$D7/O$4*60/1440</f>
        <v>0.05876068376</v>
      </c>
      <c r="P7" s="57">
        <f t="shared" ref="P7:P9" si="11">$P$6+O7</f>
        <v>0.3087606838</v>
      </c>
      <c r="Q7" s="54">
        <f t="shared" ref="Q7:Q9" si="12">$D7/Q$4*60/1440</f>
        <v>0.03395061728</v>
      </c>
      <c r="R7" s="57">
        <f t="shared" ref="R7:R9" si="13">$R$6+Q7</f>
        <v>0.3533950617</v>
      </c>
      <c r="S7" s="56">
        <f t="shared" ref="S7:S9" si="14">$D7/S$4*60/1440</f>
        <v>0.04774305556</v>
      </c>
      <c r="T7" s="47">
        <f t="shared" ref="T7:T9" si="15">$T$6+S7</f>
        <v>0.3671875</v>
      </c>
      <c r="U7" s="36"/>
      <c r="V7" s="36"/>
      <c r="W7" s="36"/>
      <c r="X7" s="36"/>
      <c r="Y7" s="36"/>
      <c r="Z7" s="48"/>
      <c r="AA7" s="36"/>
      <c r="AB7" s="36"/>
      <c r="AC7" s="36"/>
      <c r="AD7" s="49"/>
      <c r="AE7" s="36"/>
      <c r="AF7" s="36"/>
      <c r="AG7" s="36"/>
      <c r="AH7" s="49"/>
      <c r="AI7" s="36"/>
      <c r="AJ7" s="36"/>
      <c r="AK7" s="36"/>
      <c r="AL7" s="36"/>
      <c r="AM7" s="49"/>
      <c r="AN7" s="36"/>
      <c r="AO7" s="36"/>
      <c r="AP7" s="49"/>
      <c r="AQ7" s="36"/>
      <c r="AR7" s="36"/>
      <c r="AS7" s="36"/>
      <c r="AT7" s="36"/>
      <c r="AU7" s="36"/>
      <c r="AV7" s="36"/>
    </row>
    <row r="8" ht="47.25" customHeight="1">
      <c r="A8" s="50"/>
      <c r="B8" s="58" t="s">
        <v>27</v>
      </c>
      <c r="C8" s="49" t="s">
        <v>28</v>
      </c>
      <c r="D8" s="52">
        <v>19.5</v>
      </c>
      <c r="E8" s="52">
        <f t="shared" si="1"/>
        <v>19.5</v>
      </c>
      <c r="F8" s="53"/>
      <c r="G8" s="54">
        <f t="shared" si="2"/>
        <v>0.0625</v>
      </c>
      <c r="H8" s="55">
        <f t="shared" si="3"/>
        <v>0.2986111111</v>
      </c>
      <c r="I8" s="56">
        <f t="shared" si="4"/>
        <v>0.1097972973</v>
      </c>
      <c r="J8" s="43">
        <f t="shared" si="5"/>
        <v>0.3459084084</v>
      </c>
      <c r="K8" s="54">
        <f t="shared" si="6"/>
        <v>0.06770833333</v>
      </c>
      <c r="L8" s="57">
        <f t="shared" si="7"/>
        <v>0.3177083333</v>
      </c>
      <c r="M8" s="56">
        <f t="shared" si="8"/>
        <v>0.09027777778</v>
      </c>
      <c r="N8" s="57">
        <f t="shared" si="9"/>
        <v>0.3402777778</v>
      </c>
      <c r="O8" s="56">
        <f t="shared" si="10"/>
        <v>0.1041666667</v>
      </c>
      <c r="P8" s="57">
        <f t="shared" si="11"/>
        <v>0.3541666667</v>
      </c>
      <c r="Q8" s="54">
        <f t="shared" si="12"/>
        <v>0.06018518519</v>
      </c>
      <c r="R8" s="57">
        <f t="shared" si="13"/>
        <v>0.3796296296</v>
      </c>
      <c r="S8" s="56">
        <f t="shared" si="14"/>
        <v>0.08463541667</v>
      </c>
      <c r="T8" s="47">
        <f t="shared" si="15"/>
        <v>0.4040798611</v>
      </c>
      <c r="U8" s="36"/>
      <c r="V8" s="36"/>
      <c r="W8" s="36"/>
      <c r="X8" s="36"/>
      <c r="Y8" s="36"/>
      <c r="Z8" s="48"/>
      <c r="AA8" s="36"/>
      <c r="AB8" s="36"/>
      <c r="AC8" s="36"/>
      <c r="AD8" s="49"/>
      <c r="AE8" s="36"/>
      <c r="AF8" s="36"/>
      <c r="AG8" s="36"/>
      <c r="AH8" s="49"/>
      <c r="AI8" s="36"/>
      <c r="AJ8" s="36"/>
      <c r="AK8" s="36"/>
      <c r="AL8" s="36"/>
      <c r="AM8" s="49"/>
      <c r="AN8" s="36"/>
      <c r="AO8" s="36"/>
      <c r="AP8" s="49"/>
      <c r="AQ8" s="36"/>
      <c r="AR8" s="36"/>
      <c r="AS8" s="36"/>
      <c r="AT8" s="36"/>
      <c r="AU8" s="36"/>
      <c r="AV8" s="36"/>
    </row>
    <row r="9" ht="12.75" customHeight="1">
      <c r="A9" s="37"/>
      <c r="B9" s="37" t="s">
        <v>29</v>
      </c>
      <c r="C9" s="38" t="s">
        <v>30</v>
      </c>
      <c r="D9" s="59">
        <v>20.4</v>
      </c>
      <c r="E9" s="39">
        <f t="shared" si="1"/>
        <v>20.4</v>
      </c>
      <c r="F9" s="40"/>
      <c r="G9" s="54">
        <f t="shared" si="2"/>
        <v>0.06538461538</v>
      </c>
      <c r="H9" s="55">
        <f t="shared" si="3"/>
        <v>0.3014957265</v>
      </c>
      <c r="I9" s="56">
        <f t="shared" si="4"/>
        <v>0.1148648649</v>
      </c>
      <c r="J9" s="43">
        <f t="shared" si="5"/>
        <v>0.350975976</v>
      </c>
      <c r="K9" s="54">
        <f t="shared" si="6"/>
        <v>0.07083333333</v>
      </c>
      <c r="L9" s="57">
        <f t="shared" si="7"/>
        <v>0.3208333333</v>
      </c>
      <c r="M9" s="56">
        <f t="shared" si="8"/>
        <v>0.09444444444</v>
      </c>
      <c r="N9" s="57">
        <f t="shared" si="9"/>
        <v>0.3444444444</v>
      </c>
      <c r="O9" s="56">
        <f t="shared" si="10"/>
        <v>0.108974359</v>
      </c>
      <c r="P9" s="57">
        <f t="shared" si="11"/>
        <v>0.358974359</v>
      </c>
      <c r="Q9" s="54">
        <f t="shared" si="12"/>
        <v>0.06296296296</v>
      </c>
      <c r="R9" s="57">
        <f t="shared" si="13"/>
        <v>0.3824074074</v>
      </c>
      <c r="S9" s="56">
        <f t="shared" si="14"/>
        <v>0.08854166667</v>
      </c>
      <c r="T9" s="47">
        <f t="shared" si="15"/>
        <v>0.4079861111</v>
      </c>
      <c r="U9" s="36"/>
      <c r="V9" s="36"/>
      <c r="W9" s="36"/>
      <c r="X9" s="36"/>
      <c r="Y9" s="36"/>
      <c r="Z9" s="48"/>
      <c r="AA9" s="36"/>
      <c r="AB9" s="36"/>
      <c r="AC9" s="36"/>
      <c r="AD9" s="49"/>
      <c r="AE9" s="36"/>
      <c r="AF9" s="36"/>
      <c r="AG9" s="36"/>
      <c r="AH9" s="49"/>
      <c r="AI9" s="36"/>
      <c r="AJ9" s="36"/>
      <c r="AK9" s="36"/>
      <c r="AL9" s="36"/>
      <c r="AM9" s="49"/>
      <c r="AN9" s="36"/>
      <c r="AO9" s="36"/>
      <c r="AP9" s="49"/>
      <c r="AQ9" s="36"/>
      <c r="AR9" s="36"/>
      <c r="AS9" s="36"/>
      <c r="AT9" s="36"/>
      <c r="AU9" s="36"/>
      <c r="AV9" s="36"/>
    </row>
    <row r="10" ht="12.75" customHeight="1">
      <c r="A10" s="37"/>
      <c r="B10" s="37"/>
      <c r="C10" s="38"/>
      <c r="D10" s="39"/>
      <c r="E10" s="39"/>
      <c r="F10" s="40"/>
      <c r="G10" s="60">
        <v>0.003472222222222222</v>
      </c>
      <c r="H10" s="55">
        <f t="shared" ref="H10:H11" si="16">H9+G10</f>
        <v>0.3049679487</v>
      </c>
      <c r="I10" s="61">
        <v>0.010416666666666666</v>
      </c>
      <c r="J10" s="43">
        <f>$J$9+I10</f>
        <v>0.3613926426</v>
      </c>
      <c r="K10" s="60">
        <v>0.004861111111111111</v>
      </c>
      <c r="L10" s="57">
        <f>L9+K10</f>
        <v>0.3256944444</v>
      </c>
      <c r="M10" s="61">
        <v>0.011805555555555555</v>
      </c>
      <c r="N10" s="57">
        <f>N9+M10</f>
        <v>0.35625</v>
      </c>
      <c r="O10" s="56">
        <f>$M$10</f>
        <v>0.01180555556</v>
      </c>
      <c r="P10" s="43">
        <f>P9+O10</f>
        <v>0.3707799145</v>
      </c>
      <c r="Q10" s="54">
        <f>G10</f>
        <v>0.003472222222</v>
      </c>
      <c r="R10" s="57">
        <f>R9+Q10</f>
        <v>0.3858796296</v>
      </c>
      <c r="S10" s="56">
        <f>$I$10</f>
        <v>0.01041666667</v>
      </c>
      <c r="T10" s="47">
        <f>T9+S10</f>
        <v>0.4184027778</v>
      </c>
      <c r="U10" s="36"/>
      <c r="V10" s="36"/>
      <c r="W10" s="62">
        <v>0.375</v>
      </c>
      <c r="X10" s="44"/>
      <c r="Y10" s="44">
        <f>W10</f>
        <v>0.375</v>
      </c>
      <c r="Z10" s="48"/>
      <c r="AA10" s="36"/>
      <c r="AB10" s="36"/>
      <c r="AC10" s="36"/>
      <c r="AD10" s="49"/>
      <c r="AE10" s="36"/>
      <c r="AF10" s="36"/>
      <c r="AG10" s="36"/>
      <c r="AH10" s="49"/>
      <c r="AI10" s="36"/>
      <c r="AJ10" s="36"/>
      <c r="AK10" s="36"/>
      <c r="AL10" s="36"/>
      <c r="AM10" s="49"/>
      <c r="AN10" s="36"/>
      <c r="AO10" s="36"/>
      <c r="AP10" s="49"/>
      <c r="AQ10" s="36"/>
      <c r="AR10" s="36"/>
      <c r="AS10" s="36"/>
      <c r="AT10" s="36"/>
      <c r="AU10" s="36"/>
      <c r="AV10" s="36"/>
    </row>
    <row r="11" ht="12.75" customHeight="1">
      <c r="A11" s="50" t="s">
        <v>31</v>
      </c>
      <c r="B11" s="58" t="s">
        <v>27</v>
      </c>
      <c r="C11" s="49" t="s">
        <v>28</v>
      </c>
      <c r="D11" s="63">
        <v>0.9</v>
      </c>
      <c r="E11" s="52">
        <f t="shared" ref="E11:E12" si="17">$E$9+D11</f>
        <v>21.3</v>
      </c>
      <c r="F11" s="53"/>
      <c r="G11" s="54">
        <f t="shared" ref="G11:G12" si="18">$D11/G$4*60/1440</f>
        <v>0.002884615385</v>
      </c>
      <c r="H11" s="55">
        <f t="shared" si="16"/>
        <v>0.3078525641</v>
      </c>
      <c r="I11" s="56">
        <f t="shared" ref="I11:I12" si="19">$D11/I$4*60/1440</f>
        <v>0.005067567568</v>
      </c>
      <c r="J11" s="43">
        <f t="shared" ref="J11:J12" si="20">$J$10+I11</f>
        <v>0.3664602102</v>
      </c>
      <c r="K11" s="54">
        <f t="shared" ref="K11:K12" si="21">$D11/K$4*60/1440</f>
        <v>0.003125</v>
      </c>
      <c r="L11" s="57">
        <f t="shared" ref="L11:L12" si="22">$L$10+K11</f>
        <v>0.3288194444</v>
      </c>
      <c r="M11" s="56">
        <f t="shared" ref="M11:M12" si="23">$D11/M$4*60/1440</f>
        <v>0.004166666667</v>
      </c>
      <c r="N11" s="57">
        <f t="shared" ref="N11:N12" si="24">$N$10+M11</f>
        <v>0.3604166667</v>
      </c>
      <c r="O11" s="56">
        <f t="shared" ref="O11:O12" si="25">$D11/O$4*60/1440</f>
        <v>0.004807692308</v>
      </c>
      <c r="P11" s="57">
        <f t="shared" ref="P11:P12" si="26">$P$10+O11</f>
        <v>0.3755876068</v>
      </c>
      <c r="Q11" s="54">
        <f t="shared" ref="Q11:Q12" si="27">$D11/Q$4*60/1440</f>
        <v>0.002777777778</v>
      </c>
      <c r="R11" s="57">
        <f t="shared" ref="R11:R12" si="28">$R$10+Q11</f>
        <v>0.3886574074</v>
      </c>
      <c r="S11" s="56">
        <f t="shared" ref="S11:S12" si="29">$D11/S$4*60/1440</f>
        <v>0.00390625</v>
      </c>
      <c r="T11" s="47">
        <f t="shared" ref="T11:T12" si="30">$T$10+S11</f>
        <v>0.4223090278</v>
      </c>
      <c r="U11" s="63">
        <f t="shared" ref="U11:U12" si="31">D11</f>
        <v>0.9</v>
      </c>
      <c r="V11" s="56">
        <f t="shared" ref="V11:V12" si="32">$D11/V$4*60/1440</f>
        <v>0.00375</v>
      </c>
      <c r="W11" s="44">
        <f t="shared" ref="W11:W12" si="33">$W$10+V11</f>
        <v>0.37875</v>
      </c>
      <c r="X11" s="56">
        <f t="shared" ref="X11:X12" si="34">$D11/X$4*60/1440</f>
        <v>0.004777070064</v>
      </c>
      <c r="Y11" s="44">
        <f t="shared" ref="Y11:Y12" si="35">$Y$10+X11</f>
        <v>0.3797770701</v>
      </c>
      <c r="Z11" s="48"/>
      <c r="AA11" s="36"/>
      <c r="AB11" s="36"/>
      <c r="AC11" s="36"/>
      <c r="AD11" s="49"/>
      <c r="AE11" s="36"/>
      <c r="AF11" s="36"/>
      <c r="AG11" s="36"/>
      <c r="AH11" s="49"/>
      <c r="AI11" s="36"/>
      <c r="AJ11" s="36"/>
      <c r="AK11" s="36"/>
      <c r="AL11" s="36"/>
      <c r="AM11" s="49"/>
      <c r="AN11" s="36"/>
      <c r="AO11" s="36"/>
      <c r="AP11" s="49"/>
      <c r="AQ11" s="36"/>
      <c r="AR11" s="36"/>
      <c r="AS11" s="36"/>
      <c r="AT11" s="36"/>
      <c r="AU11" s="36"/>
      <c r="AV11" s="36"/>
    </row>
    <row r="12" ht="12.75" customHeight="1">
      <c r="A12" s="37"/>
      <c r="B12" s="37" t="s">
        <v>32</v>
      </c>
      <c r="C12" s="38" t="s">
        <v>33</v>
      </c>
      <c r="D12" s="59">
        <v>12.1</v>
      </c>
      <c r="E12" s="64">
        <f t="shared" si="17"/>
        <v>32.5</v>
      </c>
      <c r="F12" s="40"/>
      <c r="G12" s="54">
        <f t="shared" si="18"/>
        <v>0.03878205128</v>
      </c>
      <c r="H12" s="55">
        <f>$H$10+G12</f>
        <v>0.34375</v>
      </c>
      <c r="I12" s="56">
        <f t="shared" si="19"/>
        <v>0.06813063063</v>
      </c>
      <c r="J12" s="43">
        <f t="shared" si="20"/>
        <v>0.4295232733</v>
      </c>
      <c r="K12" s="54">
        <f t="shared" si="21"/>
        <v>0.04201388889</v>
      </c>
      <c r="L12" s="57">
        <f t="shared" si="22"/>
        <v>0.3677083333</v>
      </c>
      <c r="M12" s="56">
        <f t="shared" si="23"/>
        <v>0.05601851852</v>
      </c>
      <c r="N12" s="57">
        <f t="shared" si="24"/>
        <v>0.4122685185</v>
      </c>
      <c r="O12" s="56">
        <f t="shared" si="25"/>
        <v>0.06463675214</v>
      </c>
      <c r="P12" s="57">
        <f t="shared" si="26"/>
        <v>0.4354166667</v>
      </c>
      <c r="Q12" s="54">
        <f t="shared" si="27"/>
        <v>0.03734567901</v>
      </c>
      <c r="R12" s="57">
        <f t="shared" si="28"/>
        <v>0.4232253086</v>
      </c>
      <c r="S12" s="56">
        <f t="shared" si="29"/>
        <v>0.05251736111</v>
      </c>
      <c r="T12" s="47">
        <f t="shared" si="30"/>
        <v>0.4709201389</v>
      </c>
      <c r="U12" s="63">
        <f t="shared" si="31"/>
        <v>12.1</v>
      </c>
      <c r="V12" s="56">
        <f t="shared" si="32"/>
        <v>0.05041666667</v>
      </c>
      <c r="W12" s="44">
        <f t="shared" si="33"/>
        <v>0.4254166667</v>
      </c>
      <c r="X12" s="56">
        <f t="shared" si="34"/>
        <v>0.06422505308</v>
      </c>
      <c r="Y12" s="44">
        <f t="shared" si="35"/>
        <v>0.4392250531</v>
      </c>
      <c r="Z12" s="48"/>
      <c r="AA12" s="36"/>
      <c r="AB12" s="36"/>
      <c r="AC12" s="36"/>
      <c r="AD12" s="49"/>
      <c r="AE12" s="36"/>
      <c r="AF12" s="36"/>
      <c r="AG12" s="36"/>
      <c r="AH12" s="49"/>
      <c r="AI12" s="36"/>
      <c r="AJ12" s="36"/>
      <c r="AK12" s="36"/>
      <c r="AL12" s="36"/>
      <c r="AM12" s="49"/>
      <c r="AN12" s="36"/>
      <c r="AO12" s="36"/>
      <c r="AP12" s="49"/>
      <c r="AQ12" s="36"/>
      <c r="AR12" s="36"/>
      <c r="AS12" s="36"/>
      <c r="AT12" s="36"/>
      <c r="AU12" s="36"/>
      <c r="AV12" s="36"/>
    </row>
    <row r="13" ht="12.75" customHeight="1">
      <c r="A13" s="37"/>
      <c r="B13" s="37"/>
      <c r="C13" s="38"/>
      <c r="D13" s="39"/>
      <c r="E13" s="39"/>
      <c r="F13" s="40"/>
      <c r="G13" s="54">
        <f>$G$10</f>
        <v>0.003472222222</v>
      </c>
      <c r="H13" s="55">
        <f>H12+G13</f>
        <v>0.3472222222</v>
      </c>
      <c r="I13" s="56">
        <f>$I$10</f>
        <v>0.01041666667</v>
      </c>
      <c r="J13" s="43">
        <f>J12+I13</f>
        <v>0.4399399399</v>
      </c>
      <c r="K13" s="54">
        <f>$K$10</f>
        <v>0.004861111111</v>
      </c>
      <c r="L13" s="57">
        <f>L12+K13</f>
        <v>0.3725694444</v>
      </c>
      <c r="M13" s="56">
        <f>$I$10</f>
        <v>0.01041666667</v>
      </c>
      <c r="N13" s="57">
        <f>N12+M13</f>
        <v>0.4226851852</v>
      </c>
      <c r="O13" s="56">
        <f>$I$10</f>
        <v>0.01041666667</v>
      </c>
      <c r="P13" s="43">
        <f>P12+O13</f>
        <v>0.4458333333</v>
      </c>
      <c r="Q13" s="54">
        <f>$Q$10</f>
        <v>0.003472222222</v>
      </c>
      <c r="R13" s="57">
        <f>R12+Q13</f>
        <v>0.4266975309</v>
      </c>
      <c r="S13" s="56">
        <f>$I$10</f>
        <v>0.01041666667</v>
      </c>
      <c r="T13" s="47">
        <f>T12+S13</f>
        <v>0.4813368056</v>
      </c>
      <c r="U13" s="36"/>
      <c r="V13" s="61">
        <v>0.003472222222222222</v>
      </c>
      <c r="W13" s="44">
        <f>W12+V13</f>
        <v>0.4288888889</v>
      </c>
      <c r="X13" s="61">
        <v>0.010416666666666666</v>
      </c>
      <c r="Y13" s="44">
        <f>Y12+X13</f>
        <v>0.4496417197</v>
      </c>
      <c r="Z13" s="48"/>
      <c r="AA13" s="36"/>
      <c r="AB13" s="62">
        <v>0.4479166666666667</v>
      </c>
      <c r="AC13" s="36"/>
      <c r="AD13" s="45">
        <f>AB13</f>
        <v>0.4479166667</v>
      </c>
      <c r="AE13" s="36"/>
      <c r="AF13" s="62">
        <v>0.375</v>
      </c>
      <c r="AG13" s="65"/>
      <c r="AH13" s="45">
        <f>AF13</f>
        <v>0.375</v>
      </c>
      <c r="AI13" s="36"/>
      <c r="AJ13" s="36"/>
      <c r="AK13" s="36"/>
      <c r="AL13" s="36"/>
      <c r="AM13" s="49"/>
      <c r="AN13" s="36"/>
      <c r="AO13" s="36"/>
      <c r="AP13" s="49"/>
      <c r="AQ13" s="36"/>
      <c r="AR13" s="36"/>
      <c r="AS13" s="36"/>
      <c r="AT13" s="36"/>
      <c r="AU13" s="36"/>
      <c r="AV13" s="36"/>
    </row>
    <row r="14" ht="12.75" customHeight="1">
      <c r="A14" s="66" t="s">
        <v>34</v>
      </c>
      <c r="B14" s="36" t="s">
        <v>35</v>
      </c>
      <c r="C14" s="49" t="s">
        <v>36</v>
      </c>
      <c r="D14" s="52">
        <v>4.3</v>
      </c>
      <c r="E14" s="52">
        <f t="shared" ref="E14:E22" si="36">$E$12+D14</f>
        <v>36.8</v>
      </c>
      <c r="F14" s="53"/>
      <c r="G14" s="54">
        <f t="shared" ref="G14:G22" si="37">$D14/G$4*60/1440</f>
        <v>0.01378205128</v>
      </c>
      <c r="H14" s="55">
        <f t="shared" ref="H14:H22" si="38">$H$13+G14</f>
        <v>0.3610042735</v>
      </c>
      <c r="I14" s="56">
        <f t="shared" ref="I14:I22" si="39">$D14/I$4*60/1440</f>
        <v>0.02421171171</v>
      </c>
      <c r="J14" s="43">
        <f t="shared" ref="J14:J22" si="40">$J$13+I14</f>
        <v>0.4641516517</v>
      </c>
      <c r="K14" s="54">
        <f t="shared" ref="K14:K22" si="41">$D14/K$4*60/1440</f>
        <v>0.01493055556</v>
      </c>
      <c r="L14" s="57">
        <f t="shared" ref="L14:L22" si="42">$L$13+K14</f>
        <v>0.3875</v>
      </c>
      <c r="M14" s="56">
        <f t="shared" ref="M14:M22" si="43">$D14/M$4*60/1440</f>
        <v>0.01990740741</v>
      </c>
      <c r="N14" s="57">
        <f t="shared" ref="N14:N22" si="44">$N$13+M14</f>
        <v>0.4425925926</v>
      </c>
      <c r="O14" s="56">
        <f t="shared" ref="O14:O22" si="45">$D14/O$4*60/1440</f>
        <v>0.02297008547</v>
      </c>
      <c r="P14" s="57">
        <f t="shared" ref="P14:P22" si="46">$P$13+O14</f>
        <v>0.4688034188</v>
      </c>
      <c r="Q14" s="54">
        <f t="shared" ref="Q14:Q22" si="47">$D14/Q$4*60/1440</f>
        <v>0.01327160494</v>
      </c>
      <c r="R14" s="57">
        <f t="shared" ref="R14:R22" si="48">$R$13+Q14</f>
        <v>0.4399691358</v>
      </c>
      <c r="S14" s="56">
        <f t="shared" ref="S14:S22" si="49">$D14/S$4*60/1440</f>
        <v>0.01866319444</v>
      </c>
      <c r="T14" s="47">
        <f t="shared" ref="T14:T22" si="50">$T$13+S14</f>
        <v>0.5</v>
      </c>
      <c r="U14" s="63">
        <f t="shared" ref="U14:U22" si="51">$U$12+D14</f>
        <v>16.4</v>
      </c>
      <c r="V14" s="56">
        <f t="shared" ref="V14:V22" si="52">$D14/V$4*60/1440</f>
        <v>0.01791666667</v>
      </c>
      <c r="W14" s="44">
        <f t="shared" ref="W14:W22" si="53">$W$13+V14</f>
        <v>0.4468055556</v>
      </c>
      <c r="X14" s="56">
        <f t="shared" ref="X14:X22" si="54">$D14/X$4*60/1440</f>
        <v>0.02282377919</v>
      </c>
      <c r="Y14" s="43">
        <f t="shared" ref="Y14:Y22" si="55">$Y$13+X14</f>
        <v>0.4724654989</v>
      </c>
      <c r="Z14" s="63">
        <f t="shared" ref="Z14:Z22" si="56">D14</f>
        <v>4.3</v>
      </c>
      <c r="AA14" s="56">
        <f t="shared" ref="AA14:AA22" si="57">$D14/AA$4*60/1440</f>
        <v>0.01628787879</v>
      </c>
      <c r="AB14" s="57">
        <f t="shared" ref="AB14:AB22" si="58">$AB$13+AA14</f>
        <v>0.4642045455</v>
      </c>
      <c r="AC14" s="56">
        <f t="shared" ref="AC14:AC22" si="59">$D14/AC$4*60/1440</f>
        <v>0.02253668763</v>
      </c>
      <c r="AD14" s="43">
        <f t="shared" ref="AD14:AD22" si="60">$AD$13+AC14</f>
        <v>0.4704533543</v>
      </c>
      <c r="AE14" s="56">
        <f t="shared" ref="AE14:AE22" si="61">$D14/AE$4*60/1440</f>
        <v>0.01493055556</v>
      </c>
      <c r="AF14" s="57">
        <f t="shared" ref="AF14:AF22" si="62">$AF$13+AE14</f>
        <v>0.3899305556</v>
      </c>
      <c r="AG14" s="56">
        <f t="shared" ref="AG14:AG22" si="63">$D14/AG$4*60/1440</f>
        <v>0.02388888889</v>
      </c>
      <c r="AH14" s="43">
        <f t="shared" ref="AH14:AH22" si="64">$AH$13+AG14</f>
        <v>0.3988888889</v>
      </c>
      <c r="AI14" s="36"/>
      <c r="AJ14" s="36"/>
      <c r="AK14" s="36"/>
      <c r="AL14" s="36"/>
      <c r="AM14" s="49"/>
      <c r="AN14" s="36"/>
      <c r="AO14" s="36"/>
      <c r="AP14" s="49"/>
      <c r="AQ14" s="36"/>
      <c r="AR14" s="36"/>
      <c r="AS14" s="36"/>
      <c r="AT14" s="36"/>
      <c r="AU14" s="36"/>
      <c r="AV14" s="36"/>
    </row>
    <row r="15" ht="12.75" customHeight="1">
      <c r="B15" s="36" t="s">
        <v>37</v>
      </c>
      <c r="C15" s="49" t="s">
        <v>38</v>
      </c>
      <c r="D15" s="52">
        <v>5.9</v>
      </c>
      <c r="E15" s="52">
        <f t="shared" si="36"/>
        <v>38.4</v>
      </c>
      <c r="F15" s="53"/>
      <c r="G15" s="54">
        <f t="shared" si="37"/>
        <v>0.01891025641</v>
      </c>
      <c r="H15" s="55">
        <f t="shared" si="38"/>
        <v>0.3661324786</v>
      </c>
      <c r="I15" s="56">
        <f t="shared" si="39"/>
        <v>0.03322072072</v>
      </c>
      <c r="J15" s="43">
        <f t="shared" si="40"/>
        <v>0.4731606607</v>
      </c>
      <c r="K15" s="54">
        <f t="shared" si="41"/>
        <v>0.02048611111</v>
      </c>
      <c r="L15" s="57">
        <f t="shared" si="42"/>
        <v>0.3930555556</v>
      </c>
      <c r="M15" s="56">
        <f t="shared" si="43"/>
        <v>0.02731481481</v>
      </c>
      <c r="N15" s="57">
        <f t="shared" si="44"/>
        <v>0.45</v>
      </c>
      <c r="O15" s="56">
        <f t="shared" si="45"/>
        <v>0.03151709402</v>
      </c>
      <c r="P15" s="57">
        <f t="shared" si="46"/>
        <v>0.4773504274</v>
      </c>
      <c r="Q15" s="54">
        <f t="shared" si="47"/>
        <v>0.01820987654</v>
      </c>
      <c r="R15" s="57">
        <f t="shared" si="48"/>
        <v>0.4449074074</v>
      </c>
      <c r="S15" s="56">
        <f t="shared" si="49"/>
        <v>0.02560763889</v>
      </c>
      <c r="T15" s="47">
        <f t="shared" si="50"/>
        <v>0.5069444444</v>
      </c>
      <c r="U15" s="63">
        <f t="shared" si="51"/>
        <v>18</v>
      </c>
      <c r="V15" s="56">
        <f t="shared" si="52"/>
        <v>0.02458333333</v>
      </c>
      <c r="W15" s="44">
        <f t="shared" si="53"/>
        <v>0.4534722222</v>
      </c>
      <c r="X15" s="56">
        <f t="shared" si="54"/>
        <v>0.0313163482</v>
      </c>
      <c r="Y15" s="43">
        <f t="shared" si="55"/>
        <v>0.4809580679</v>
      </c>
      <c r="Z15" s="63">
        <f t="shared" si="56"/>
        <v>5.9</v>
      </c>
      <c r="AA15" s="56">
        <f t="shared" si="57"/>
        <v>0.02234848485</v>
      </c>
      <c r="AB15" s="57">
        <f t="shared" si="58"/>
        <v>0.4702651515</v>
      </c>
      <c r="AC15" s="56">
        <f t="shared" si="59"/>
        <v>0.03092243187</v>
      </c>
      <c r="AD15" s="43">
        <f t="shared" si="60"/>
        <v>0.4788390985</v>
      </c>
      <c r="AE15" s="56">
        <f t="shared" si="61"/>
        <v>0.02048611111</v>
      </c>
      <c r="AF15" s="57">
        <f t="shared" si="62"/>
        <v>0.3954861111</v>
      </c>
      <c r="AG15" s="56">
        <f t="shared" si="63"/>
        <v>0.03277777778</v>
      </c>
      <c r="AH15" s="43">
        <f t="shared" si="64"/>
        <v>0.4077777778</v>
      </c>
      <c r="AI15" s="36"/>
      <c r="AJ15" s="36"/>
      <c r="AK15" s="36"/>
      <c r="AL15" s="36"/>
      <c r="AM15" s="49"/>
      <c r="AN15" s="36"/>
      <c r="AO15" s="36"/>
      <c r="AP15" s="49"/>
      <c r="AQ15" s="36"/>
      <c r="AR15" s="36"/>
      <c r="AS15" s="36"/>
      <c r="AT15" s="36"/>
      <c r="AU15" s="36"/>
      <c r="AV15" s="36"/>
    </row>
    <row r="16" ht="12.75" customHeight="1">
      <c r="B16" s="36" t="s">
        <v>39</v>
      </c>
      <c r="C16" s="49" t="s">
        <v>40</v>
      </c>
      <c r="D16" s="52">
        <v>7.7</v>
      </c>
      <c r="E16" s="52">
        <f t="shared" si="36"/>
        <v>40.2</v>
      </c>
      <c r="F16" s="53"/>
      <c r="G16" s="54">
        <f t="shared" si="37"/>
        <v>0.02467948718</v>
      </c>
      <c r="H16" s="55">
        <f t="shared" si="38"/>
        <v>0.3719017094</v>
      </c>
      <c r="I16" s="56">
        <f t="shared" si="39"/>
        <v>0.04335585586</v>
      </c>
      <c r="J16" s="43">
        <f t="shared" si="40"/>
        <v>0.4832957958</v>
      </c>
      <c r="K16" s="54">
        <f t="shared" si="41"/>
        <v>0.02673611111</v>
      </c>
      <c r="L16" s="57">
        <f t="shared" si="42"/>
        <v>0.3993055556</v>
      </c>
      <c r="M16" s="56">
        <f t="shared" si="43"/>
        <v>0.03564814815</v>
      </c>
      <c r="N16" s="57">
        <f t="shared" si="44"/>
        <v>0.4583333333</v>
      </c>
      <c r="O16" s="56">
        <f t="shared" si="45"/>
        <v>0.04113247863</v>
      </c>
      <c r="P16" s="57">
        <f t="shared" si="46"/>
        <v>0.486965812</v>
      </c>
      <c r="Q16" s="54">
        <f t="shared" si="47"/>
        <v>0.0237654321</v>
      </c>
      <c r="R16" s="57">
        <f t="shared" si="48"/>
        <v>0.450462963</v>
      </c>
      <c r="S16" s="56">
        <f t="shared" si="49"/>
        <v>0.03342013889</v>
      </c>
      <c r="T16" s="47">
        <f t="shared" si="50"/>
        <v>0.5147569444</v>
      </c>
      <c r="U16" s="63">
        <f t="shared" si="51"/>
        <v>19.8</v>
      </c>
      <c r="V16" s="56">
        <f t="shared" si="52"/>
        <v>0.03208333333</v>
      </c>
      <c r="W16" s="44">
        <f t="shared" si="53"/>
        <v>0.4609722222</v>
      </c>
      <c r="X16" s="56">
        <f t="shared" si="54"/>
        <v>0.04087048832</v>
      </c>
      <c r="Y16" s="43">
        <f t="shared" si="55"/>
        <v>0.4905122081</v>
      </c>
      <c r="Z16" s="63">
        <f t="shared" si="56"/>
        <v>7.7</v>
      </c>
      <c r="AA16" s="56">
        <f t="shared" si="57"/>
        <v>0.02916666667</v>
      </c>
      <c r="AB16" s="57">
        <f t="shared" si="58"/>
        <v>0.4770833333</v>
      </c>
      <c r="AC16" s="56">
        <f t="shared" si="59"/>
        <v>0.04035639413</v>
      </c>
      <c r="AD16" s="43">
        <f t="shared" si="60"/>
        <v>0.4882730608</v>
      </c>
      <c r="AE16" s="56">
        <f t="shared" si="61"/>
        <v>0.02673611111</v>
      </c>
      <c r="AF16" s="57">
        <f t="shared" si="62"/>
        <v>0.4017361111</v>
      </c>
      <c r="AG16" s="56">
        <f t="shared" si="63"/>
        <v>0.04277777778</v>
      </c>
      <c r="AH16" s="43">
        <f t="shared" si="64"/>
        <v>0.4177777778</v>
      </c>
      <c r="AI16" s="36"/>
      <c r="AJ16" s="36"/>
      <c r="AK16" s="36"/>
      <c r="AL16" s="36"/>
      <c r="AM16" s="49"/>
      <c r="AN16" s="36"/>
      <c r="AO16" s="36"/>
      <c r="AP16" s="49"/>
      <c r="AQ16" s="36"/>
      <c r="AR16" s="36"/>
      <c r="AS16" s="36"/>
      <c r="AT16" s="36"/>
      <c r="AU16" s="36"/>
      <c r="AV16" s="36"/>
    </row>
    <row r="17" ht="12.75" customHeight="1">
      <c r="B17" s="58" t="s">
        <v>41</v>
      </c>
      <c r="C17" s="49" t="s">
        <v>42</v>
      </c>
      <c r="D17" s="52">
        <v>10.5</v>
      </c>
      <c r="E17" s="52">
        <f t="shared" si="36"/>
        <v>43</v>
      </c>
      <c r="F17" s="53"/>
      <c r="G17" s="54">
        <f t="shared" si="37"/>
        <v>0.03365384615</v>
      </c>
      <c r="H17" s="55">
        <f t="shared" si="38"/>
        <v>0.3808760684</v>
      </c>
      <c r="I17" s="56">
        <f t="shared" si="39"/>
        <v>0.05912162162</v>
      </c>
      <c r="J17" s="43">
        <f t="shared" si="40"/>
        <v>0.4990615616</v>
      </c>
      <c r="K17" s="54">
        <f t="shared" si="41"/>
        <v>0.03645833333</v>
      </c>
      <c r="L17" s="57">
        <f t="shared" si="42"/>
        <v>0.4090277778</v>
      </c>
      <c r="M17" s="56">
        <f t="shared" si="43"/>
        <v>0.04861111111</v>
      </c>
      <c r="N17" s="57">
        <f t="shared" si="44"/>
        <v>0.4712962963</v>
      </c>
      <c r="O17" s="56">
        <f t="shared" si="45"/>
        <v>0.05608974359</v>
      </c>
      <c r="P17" s="57">
        <f t="shared" si="46"/>
        <v>0.5019230769</v>
      </c>
      <c r="Q17" s="54">
        <f t="shared" si="47"/>
        <v>0.03240740741</v>
      </c>
      <c r="R17" s="57">
        <f t="shared" si="48"/>
        <v>0.4591049383</v>
      </c>
      <c r="S17" s="56">
        <f t="shared" si="49"/>
        <v>0.04557291667</v>
      </c>
      <c r="T17" s="47">
        <f t="shared" si="50"/>
        <v>0.5269097222</v>
      </c>
      <c r="U17" s="63">
        <f t="shared" si="51"/>
        <v>22.6</v>
      </c>
      <c r="V17" s="56">
        <f t="shared" si="52"/>
        <v>0.04375</v>
      </c>
      <c r="W17" s="44">
        <f t="shared" si="53"/>
        <v>0.4726388889</v>
      </c>
      <c r="X17" s="56">
        <f t="shared" si="54"/>
        <v>0.05573248408</v>
      </c>
      <c r="Y17" s="43">
        <f t="shared" si="55"/>
        <v>0.5053742038</v>
      </c>
      <c r="Z17" s="63">
        <f t="shared" si="56"/>
        <v>10.5</v>
      </c>
      <c r="AA17" s="56">
        <f t="shared" si="57"/>
        <v>0.03977272727</v>
      </c>
      <c r="AB17" s="57">
        <f t="shared" si="58"/>
        <v>0.4876893939</v>
      </c>
      <c r="AC17" s="56">
        <f t="shared" si="59"/>
        <v>0.05503144654</v>
      </c>
      <c r="AD17" s="43">
        <f t="shared" si="60"/>
        <v>0.5029481132</v>
      </c>
      <c r="AE17" s="56">
        <f t="shared" si="61"/>
        <v>0.03645833333</v>
      </c>
      <c r="AF17" s="57">
        <f t="shared" si="62"/>
        <v>0.4114583333</v>
      </c>
      <c r="AG17" s="56">
        <f t="shared" si="63"/>
        <v>0.05833333333</v>
      </c>
      <c r="AH17" s="43">
        <f t="shared" si="64"/>
        <v>0.4333333333</v>
      </c>
      <c r="AI17" s="36"/>
      <c r="AJ17" s="36"/>
      <c r="AK17" s="36"/>
      <c r="AL17" s="36"/>
      <c r="AM17" s="49"/>
      <c r="AN17" s="36"/>
      <c r="AO17" s="36"/>
      <c r="AP17" s="49"/>
      <c r="AQ17" s="36"/>
      <c r="AR17" s="36"/>
      <c r="AS17" s="36"/>
      <c r="AT17" s="36"/>
      <c r="AU17" s="36"/>
      <c r="AV17" s="36"/>
    </row>
    <row r="18" ht="12.75" customHeight="1">
      <c r="B18" s="58" t="s">
        <v>43</v>
      </c>
      <c r="C18" s="49" t="s">
        <v>44</v>
      </c>
      <c r="D18" s="52">
        <v>16.2</v>
      </c>
      <c r="E18" s="52">
        <f t="shared" si="36"/>
        <v>48.7</v>
      </c>
      <c r="F18" s="53"/>
      <c r="G18" s="54">
        <f t="shared" si="37"/>
        <v>0.05192307692</v>
      </c>
      <c r="H18" s="55">
        <f t="shared" si="38"/>
        <v>0.3991452991</v>
      </c>
      <c r="I18" s="56">
        <f t="shared" si="39"/>
        <v>0.09121621622</v>
      </c>
      <c r="J18" s="43">
        <f t="shared" si="40"/>
        <v>0.5311561562</v>
      </c>
      <c r="K18" s="54">
        <f t="shared" si="41"/>
        <v>0.05625</v>
      </c>
      <c r="L18" s="57">
        <f t="shared" si="42"/>
        <v>0.4288194444</v>
      </c>
      <c r="M18" s="56">
        <f t="shared" si="43"/>
        <v>0.075</v>
      </c>
      <c r="N18" s="57">
        <f t="shared" si="44"/>
        <v>0.4976851852</v>
      </c>
      <c r="O18" s="56">
        <f t="shared" si="45"/>
        <v>0.08653846154</v>
      </c>
      <c r="P18" s="57">
        <f t="shared" si="46"/>
        <v>0.5323717949</v>
      </c>
      <c r="Q18" s="54">
        <f t="shared" si="47"/>
        <v>0.05</v>
      </c>
      <c r="R18" s="57">
        <f t="shared" si="48"/>
        <v>0.4766975309</v>
      </c>
      <c r="S18" s="56">
        <f t="shared" si="49"/>
        <v>0.0703125</v>
      </c>
      <c r="T18" s="47">
        <f t="shared" si="50"/>
        <v>0.5516493056</v>
      </c>
      <c r="U18" s="63">
        <f t="shared" si="51"/>
        <v>28.3</v>
      </c>
      <c r="V18" s="56">
        <f t="shared" si="52"/>
        <v>0.0675</v>
      </c>
      <c r="W18" s="44">
        <f t="shared" si="53"/>
        <v>0.4963888889</v>
      </c>
      <c r="X18" s="56">
        <f t="shared" si="54"/>
        <v>0.08598726115</v>
      </c>
      <c r="Y18" s="43">
        <f t="shared" si="55"/>
        <v>0.5356289809</v>
      </c>
      <c r="Z18" s="63">
        <f t="shared" si="56"/>
        <v>16.2</v>
      </c>
      <c r="AA18" s="56">
        <f t="shared" si="57"/>
        <v>0.06136363636</v>
      </c>
      <c r="AB18" s="57">
        <f t="shared" si="58"/>
        <v>0.509280303</v>
      </c>
      <c r="AC18" s="56">
        <f t="shared" si="59"/>
        <v>0.08490566038</v>
      </c>
      <c r="AD18" s="43">
        <f t="shared" si="60"/>
        <v>0.532822327</v>
      </c>
      <c r="AE18" s="56">
        <f t="shared" si="61"/>
        <v>0.05625</v>
      </c>
      <c r="AF18" s="57">
        <f t="shared" si="62"/>
        <v>0.43125</v>
      </c>
      <c r="AG18" s="56">
        <f t="shared" si="63"/>
        <v>0.09</v>
      </c>
      <c r="AH18" s="43">
        <f t="shared" si="64"/>
        <v>0.465</v>
      </c>
      <c r="AI18" s="36"/>
      <c r="AJ18" s="36"/>
      <c r="AK18" s="36"/>
      <c r="AL18" s="36"/>
      <c r="AM18" s="49"/>
      <c r="AN18" s="36"/>
      <c r="AO18" s="36"/>
      <c r="AP18" s="49"/>
      <c r="AQ18" s="36"/>
      <c r="AR18" s="36"/>
      <c r="AS18" s="36"/>
      <c r="AT18" s="36"/>
      <c r="AU18" s="36"/>
      <c r="AV18" s="36"/>
    </row>
    <row r="19" ht="12.75" customHeight="1">
      <c r="B19" s="51" t="s">
        <v>45</v>
      </c>
      <c r="C19" s="67" t="s">
        <v>46</v>
      </c>
      <c r="D19" s="63">
        <v>16.5</v>
      </c>
      <c r="E19" s="52">
        <f t="shared" si="36"/>
        <v>49</v>
      </c>
      <c r="F19" s="53"/>
      <c r="G19" s="54">
        <f t="shared" si="37"/>
        <v>0.05288461538</v>
      </c>
      <c r="H19" s="55">
        <f t="shared" si="38"/>
        <v>0.4001068376</v>
      </c>
      <c r="I19" s="56">
        <f t="shared" si="39"/>
        <v>0.09290540541</v>
      </c>
      <c r="J19" s="43">
        <f t="shared" si="40"/>
        <v>0.5328453453</v>
      </c>
      <c r="K19" s="54">
        <f t="shared" si="41"/>
        <v>0.05729166667</v>
      </c>
      <c r="L19" s="57">
        <f t="shared" si="42"/>
        <v>0.4298611111</v>
      </c>
      <c r="M19" s="56">
        <f t="shared" si="43"/>
        <v>0.07638888889</v>
      </c>
      <c r="N19" s="57">
        <f t="shared" si="44"/>
        <v>0.4990740741</v>
      </c>
      <c r="O19" s="56">
        <f t="shared" si="45"/>
        <v>0.08814102564</v>
      </c>
      <c r="P19" s="57">
        <f t="shared" si="46"/>
        <v>0.533974359</v>
      </c>
      <c r="Q19" s="54">
        <f t="shared" si="47"/>
        <v>0.05092592593</v>
      </c>
      <c r="R19" s="57">
        <f t="shared" si="48"/>
        <v>0.4776234568</v>
      </c>
      <c r="S19" s="56">
        <f t="shared" si="49"/>
        <v>0.07161458333</v>
      </c>
      <c r="T19" s="47">
        <f t="shared" si="50"/>
        <v>0.5529513889</v>
      </c>
      <c r="U19" s="63">
        <f t="shared" si="51"/>
        <v>28.6</v>
      </c>
      <c r="V19" s="56">
        <f t="shared" si="52"/>
        <v>0.06875</v>
      </c>
      <c r="W19" s="44">
        <f t="shared" si="53"/>
        <v>0.4976388889</v>
      </c>
      <c r="X19" s="56">
        <f t="shared" si="54"/>
        <v>0.08757961783</v>
      </c>
      <c r="Y19" s="43">
        <f t="shared" si="55"/>
        <v>0.5372213376</v>
      </c>
      <c r="Z19" s="63">
        <f t="shared" si="56"/>
        <v>16.5</v>
      </c>
      <c r="AA19" s="56">
        <f t="shared" si="57"/>
        <v>0.0625</v>
      </c>
      <c r="AB19" s="57">
        <f t="shared" si="58"/>
        <v>0.5104166667</v>
      </c>
      <c r="AC19" s="56">
        <f t="shared" si="59"/>
        <v>0.08647798742</v>
      </c>
      <c r="AD19" s="43">
        <f t="shared" si="60"/>
        <v>0.5343946541</v>
      </c>
      <c r="AE19" s="56">
        <f t="shared" si="61"/>
        <v>0.05729166667</v>
      </c>
      <c r="AF19" s="57">
        <f t="shared" si="62"/>
        <v>0.4322916667</v>
      </c>
      <c r="AG19" s="56">
        <f t="shared" si="63"/>
        <v>0.09166666667</v>
      </c>
      <c r="AH19" s="43">
        <f t="shared" si="64"/>
        <v>0.4666666667</v>
      </c>
      <c r="AI19" s="36"/>
      <c r="AJ19" s="36"/>
      <c r="AK19" s="36"/>
      <c r="AL19" s="36"/>
      <c r="AM19" s="49"/>
      <c r="AN19" s="36"/>
      <c r="AO19" s="36"/>
      <c r="AP19" s="49"/>
      <c r="AQ19" s="36"/>
      <c r="AR19" s="36"/>
      <c r="AS19" s="36"/>
      <c r="AT19" s="36"/>
      <c r="AU19" s="36"/>
      <c r="AV19" s="36"/>
    </row>
    <row r="20" ht="12.75" customHeight="1">
      <c r="B20" s="58" t="s">
        <v>47</v>
      </c>
      <c r="C20" s="67" t="s">
        <v>48</v>
      </c>
      <c r="D20" s="63">
        <v>20.1</v>
      </c>
      <c r="E20" s="52">
        <f t="shared" si="36"/>
        <v>52.6</v>
      </c>
      <c r="F20" s="53"/>
      <c r="G20" s="54">
        <f t="shared" si="37"/>
        <v>0.06442307692</v>
      </c>
      <c r="H20" s="55">
        <f t="shared" si="38"/>
        <v>0.4116452991</v>
      </c>
      <c r="I20" s="56">
        <f t="shared" si="39"/>
        <v>0.1131756757</v>
      </c>
      <c r="J20" s="43">
        <f t="shared" si="40"/>
        <v>0.5531156156</v>
      </c>
      <c r="K20" s="54">
        <f t="shared" si="41"/>
        <v>0.06979166667</v>
      </c>
      <c r="L20" s="57">
        <f t="shared" si="42"/>
        <v>0.4423611111</v>
      </c>
      <c r="M20" s="56">
        <f t="shared" si="43"/>
        <v>0.09305555556</v>
      </c>
      <c r="N20" s="57">
        <f t="shared" si="44"/>
        <v>0.5157407407</v>
      </c>
      <c r="O20" s="56">
        <f t="shared" si="45"/>
        <v>0.1073717949</v>
      </c>
      <c r="P20" s="57">
        <f t="shared" si="46"/>
        <v>0.5532051282</v>
      </c>
      <c r="Q20" s="54">
        <f t="shared" si="47"/>
        <v>0.06203703704</v>
      </c>
      <c r="R20" s="57">
        <f t="shared" si="48"/>
        <v>0.4887345679</v>
      </c>
      <c r="S20" s="56">
        <f t="shared" si="49"/>
        <v>0.08723958333</v>
      </c>
      <c r="T20" s="47">
        <f t="shared" si="50"/>
        <v>0.5685763889</v>
      </c>
      <c r="U20" s="63">
        <f t="shared" si="51"/>
        <v>32.2</v>
      </c>
      <c r="V20" s="56">
        <f t="shared" si="52"/>
        <v>0.08375</v>
      </c>
      <c r="W20" s="44">
        <f t="shared" si="53"/>
        <v>0.5126388889</v>
      </c>
      <c r="X20" s="56">
        <f t="shared" si="54"/>
        <v>0.1066878981</v>
      </c>
      <c r="Y20" s="43">
        <f t="shared" si="55"/>
        <v>0.5563296178</v>
      </c>
      <c r="Z20" s="63">
        <f t="shared" si="56"/>
        <v>20.1</v>
      </c>
      <c r="AA20" s="56">
        <f t="shared" si="57"/>
        <v>0.07613636364</v>
      </c>
      <c r="AB20" s="57">
        <f t="shared" si="58"/>
        <v>0.5240530303</v>
      </c>
      <c r="AC20" s="56">
        <f t="shared" si="59"/>
        <v>0.1053459119</v>
      </c>
      <c r="AD20" s="43">
        <f t="shared" si="60"/>
        <v>0.5532625786</v>
      </c>
      <c r="AE20" s="56">
        <f t="shared" si="61"/>
        <v>0.06979166667</v>
      </c>
      <c r="AF20" s="57">
        <f t="shared" si="62"/>
        <v>0.4447916667</v>
      </c>
      <c r="AG20" s="56">
        <f t="shared" si="63"/>
        <v>0.1116666667</v>
      </c>
      <c r="AH20" s="43">
        <f t="shared" si="64"/>
        <v>0.4866666667</v>
      </c>
      <c r="AI20" s="36"/>
      <c r="AJ20" s="36"/>
      <c r="AK20" s="36"/>
      <c r="AL20" s="36"/>
      <c r="AM20" s="49"/>
      <c r="AN20" s="36"/>
      <c r="AO20" s="36"/>
      <c r="AP20" s="49"/>
      <c r="AQ20" s="36"/>
      <c r="AR20" s="36"/>
      <c r="AS20" s="36"/>
      <c r="AT20" s="36"/>
      <c r="AU20" s="36"/>
      <c r="AV20" s="36"/>
    </row>
    <row r="21" ht="12.75" customHeight="1">
      <c r="B21" s="58" t="s">
        <v>49</v>
      </c>
      <c r="C21" s="67" t="s">
        <v>50</v>
      </c>
      <c r="D21" s="63">
        <v>20.7</v>
      </c>
      <c r="E21" s="52">
        <f t="shared" si="36"/>
        <v>53.2</v>
      </c>
      <c r="F21" s="53"/>
      <c r="G21" s="54">
        <f t="shared" si="37"/>
        <v>0.06634615385</v>
      </c>
      <c r="H21" s="55">
        <f t="shared" si="38"/>
        <v>0.4135683761</v>
      </c>
      <c r="I21" s="56">
        <f t="shared" si="39"/>
        <v>0.1165540541</v>
      </c>
      <c r="J21" s="43">
        <f t="shared" si="40"/>
        <v>0.556493994</v>
      </c>
      <c r="K21" s="54">
        <f t="shared" si="41"/>
        <v>0.071875</v>
      </c>
      <c r="L21" s="57">
        <f t="shared" si="42"/>
        <v>0.4444444444</v>
      </c>
      <c r="M21" s="56">
        <f t="shared" si="43"/>
        <v>0.09583333333</v>
      </c>
      <c r="N21" s="57">
        <f t="shared" si="44"/>
        <v>0.5185185185</v>
      </c>
      <c r="O21" s="56">
        <f t="shared" si="45"/>
        <v>0.1105769231</v>
      </c>
      <c r="P21" s="57">
        <f t="shared" si="46"/>
        <v>0.5564102564</v>
      </c>
      <c r="Q21" s="54">
        <f t="shared" si="47"/>
        <v>0.06388888889</v>
      </c>
      <c r="R21" s="57">
        <f t="shared" si="48"/>
        <v>0.4905864198</v>
      </c>
      <c r="S21" s="56">
        <f t="shared" si="49"/>
        <v>0.08984375</v>
      </c>
      <c r="T21" s="47">
        <f t="shared" si="50"/>
        <v>0.5711805556</v>
      </c>
      <c r="U21" s="63">
        <f t="shared" si="51"/>
        <v>32.8</v>
      </c>
      <c r="V21" s="56">
        <f t="shared" si="52"/>
        <v>0.08625</v>
      </c>
      <c r="W21" s="44">
        <f t="shared" si="53"/>
        <v>0.5151388889</v>
      </c>
      <c r="X21" s="56">
        <f t="shared" si="54"/>
        <v>0.1098726115</v>
      </c>
      <c r="Y21" s="43">
        <f t="shared" si="55"/>
        <v>0.5595143312</v>
      </c>
      <c r="Z21" s="63">
        <f t="shared" si="56"/>
        <v>20.7</v>
      </c>
      <c r="AA21" s="56">
        <f t="shared" si="57"/>
        <v>0.07840909091</v>
      </c>
      <c r="AB21" s="57">
        <f t="shared" si="58"/>
        <v>0.5263257576</v>
      </c>
      <c r="AC21" s="56">
        <f t="shared" si="59"/>
        <v>0.108490566</v>
      </c>
      <c r="AD21" s="43">
        <f t="shared" si="60"/>
        <v>0.5564072327</v>
      </c>
      <c r="AE21" s="56">
        <f t="shared" si="61"/>
        <v>0.071875</v>
      </c>
      <c r="AF21" s="57">
        <f t="shared" si="62"/>
        <v>0.446875</v>
      </c>
      <c r="AG21" s="56">
        <f t="shared" si="63"/>
        <v>0.115</v>
      </c>
      <c r="AH21" s="43">
        <f t="shared" si="64"/>
        <v>0.49</v>
      </c>
      <c r="AI21" s="36"/>
      <c r="AJ21" s="36"/>
      <c r="AK21" s="36"/>
      <c r="AL21" s="36"/>
      <c r="AM21" s="49"/>
      <c r="AN21" s="36"/>
      <c r="AO21" s="36"/>
      <c r="AP21" s="49"/>
      <c r="AQ21" s="36"/>
      <c r="AR21" s="36"/>
      <c r="AS21" s="36"/>
      <c r="AT21" s="36"/>
      <c r="AU21" s="36"/>
      <c r="AV21" s="36"/>
    </row>
    <row r="22" ht="15.75" customHeight="1">
      <c r="A22" s="37"/>
      <c r="B22" s="37" t="s">
        <v>51</v>
      </c>
      <c r="C22" s="38" t="s">
        <v>52</v>
      </c>
      <c r="D22" s="59">
        <v>21.2</v>
      </c>
      <c r="E22" s="39">
        <f t="shared" si="36"/>
        <v>53.7</v>
      </c>
      <c r="F22" s="40"/>
      <c r="G22" s="54">
        <f t="shared" si="37"/>
        <v>0.06794871795</v>
      </c>
      <c r="H22" s="55">
        <f t="shared" si="38"/>
        <v>0.4151709402</v>
      </c>
      <c r="I22" s="56">
        <f t="shared" si="39"/>
        <v>0.1193693694</v>
      </c>
      <c r="J22" s="43">
        <f t="shared" si="40"/>
        <v>0.5593093093</v>
      </c>
      <c r="K22" s="54">
        <f t="shared" si="41"/>
        <v>0.07361111111</v>
      </c>
      <c r="L22" s="57">
        <f t="shared" si="42"/>
        <v>0.4461805556</v>
      </c>
      <c r="M22" s="56">
        <f t="shared" si="43"/>
        <v>0.09814814815</v>
      </c>
      <c r="N22" s="57">
        <f t="shared" si="44"/>
        <v>0.5208333333</v>
      </c>
      <c r="O22" s="56">
        <f t="shared" si="45"/>
        <v>0.1132478632</v>
      </c>
      <c r="P22" s="57">
        <f t="shared" si="46"/>
        <v>0.5590811966</v>
      </c>
      <c r="Q22" s="54">
        <f t="shared" si="47"/>
        <v>0.06543209877</v>
      </c>
      <c r="R22" s="57">
        <f t="shared" si="48"/>
        <v>0.4921296296</v>
      </c>
      <c r="S22" s="56">
        <f t="shared" si="49"/>
        <v>0.09201388889</v>
      </c>
      <c r="T22" s="47">
        <f t="shared" si="50"/>
        <v>0.5733506944</v>
      </c>
      <c r="U22" s="63">
        <f t="shared" si="51"/>
        <v>33.3</v>
      </c>
      <c r="V22" s="56">
        <f t="shared" si="52"/>
        <v>0.08833333333</v>
      </c>
      <c r="W22" s="44">
        <f t="shared" si="53"/>
        <v>0.5172222222</v>
      </c>
      <c r="X22" s="56">
        <f t="shared" si="54"/>
        <v>0.1125265393</v>
      </c>
      <c r="Y22" s="43">
        <f t="shared" si="55"/>
        <v>0.562168259</v>
      </c>
      <c r="Z22" s="63">
        <f t="shared" si="56"/>
        <v>21.2</v>
      </c>
      <c r="AA22" s="56">
        <f t="shared" si="57"/>
        <v>0.0803030303</v>
      </c>
      <c r="AB22" s="57">
        <f t="shared" si="58"/>
        <v>0.528219697</v>
      </c>
      <c r="AC22" s="56">
        <f t="shared" si="59"/>
        <v>0.1111111111</v>
      </c>
      <c r="AD22" s="43">
        <f t="shared" si="60"/>
        <v>0.5590277778</v>
      </c>
      <c r="AE22" s="56">
        <f t="shared" si="61"/>
        <v>0.07361111111</v>
      </c>
      <c r="AF22" s="57">
        <f t="shared" si="62"/>
        <v>0.4486111111</v>
      </c>
      <c r="AG22" s="56">
        <f t="shared" si="63"/>
        <v>0.1177777778</v>
      </c>
      <c r="AH22" s="43">
        <f t="shared" si="64"/>
        <v>0.4927777778</v>
      </c>
      <c r="AI22" s="36"/>
      <c r="AJ22" s="36"/>
      <c r="AK22" s="36"/>
      <c r="AL22" s="36"/>
      <c r="AM22" s="49"/>
      <c r="AN22" s="36"/>
      <c r="AO22" s="36"/>
      <c r="AP22" s="49"/>
      <c r="AQ22" s="36"/>
      <c r="AR22" s="36"/>
      <c r="AS22" s="36"/>
      <c r="AT22" s="63"/>
      <c r="AU22" s="63"/>
      <c r="AV22" s="63"/>
    </row>
    <row r="23" ht="12.75" customHeight="1">
      <c r="A23" s="37"/>
      <c r="B23" s="37"/>
      <c r="C23" s="38"/>
      <c r="D23" s="39"/>
      <c r="E23" s="39"/>
      <c r="F23" s="40"/>
      <c r="G23" s="54">
        <f>$G$10</f>
        <v>0.003472222222</v>
      </c>
      <c r="H23" s="55">
        <f>H22+G23</f>
        <v>0.4186431624</v>
      </c>
      <c r="I23" s="56">
        <f>$I$10</f>
        <v>0.01041666667</v>
      </c>
      <c r="J23" s="43">
        <f>J22+I23</f>
        <v>0.569725976</v>
      </c>
      <c r="K23" s="54">
        <f>$K$10</f>
        <v>0.004861111111</v>
      </c>
      <c r="L23" s="57">
        <f>L22+K23</f>
        <v>0.4510416667</v>
      </c>
      <c r="M23" s="56">
        <f>$M$10</f>
        <v>0.01180555556</v>
      </c>
      <c r="N23" s="57">
        <f>N22+M23</f>
        <v>0.5326388889</v>
      </c>
      <c r="O23" s="56">
        <f>$M$10</f>
        <v>0.01180555556</v>
      </c>
      <c r="P23" s="43">
        <f>P22+O23</f>
        <v>0.5708867521</v>
      </c>
      <c r="Q23" s="54">
        <f>$Q$10</f>
        <v>0.003472222222</v>
      </c>
      <c r="R23" s="57">
        <f>R22+Q23</f>
        <v>0.4956018519</v>
      </c>
      <c r="S23" s="56">
        <f>$I$10</f>
        <v>0.01041666667</v>
      </c>
      <c r="T23" s="47">
        <f>T22+S23</f>
        <v>0.5837673611</v>
      </c>
      <c r="U23" s="36"/>
      <c r="V23" s="68">
        <f>$V$13</f>
        <v>0.003472222222</v>
      </c>
      <c r="W23" s="44">
        <f>W22+V23</f>
        <v>0.5206944444</v>
      </c>
      <c r="X23" s="56">
        <f>X13</f>
        <v>0.01041666667</v>
      </c>
      <c r="Y23" s="69">
        <f>Y22+X23</f>
        <v>0.5725849257</v>
      </c>
      <c r="Z23" s="36"/>
      <c r="AA23" s="70">
        <v>0.003472222222222222</v>
      </c>
      <c r="AB23" s="44">
        <f>AB22+AA23</f>
        <v>0.5316919192</v>
      </c>
      <c r="AC23" s="61">
        <v>0.010416666666666666</v>
      </c>
      <c r="AD23" s="69">
        <f>AD22+AC23</f>
        <v>0.5694444444</v>
      </c>
      <c r="AE23" s="61">
        <v>0.006944444444444444</v>
      </c>
      <c r="AF23" s="71">
        <f>AF22+AE23</f>
        <v>0.4555555556</v>
      </c>
      <c r="AG23" s="61">
        <v>0.010416666666666666</v>
      </c>
      <c r="AH23" s="71">
        <f>AH22+AG23</f>
        <v>0.5031944444</v>
      </c>
      <c r="AI23" s="36"/>
      <c r="AJ23" s="36"/>
      <c r="AK23" s="62">
        <v>0.4583333333333333</v>
      </c>
      <c r="AL23" s="65"/>
      <c r="AM23" s="45">
        <f>AK23</f>
        <v>0.4583333333</v>
      </c>
      <c r="AN23" s="36"/>
      <c r="AO23" s="36"/>
      <c r="AP23" s="49"/>
      <c r="AQ23" s="36"/>
      <c r="AR23" s="36"/>
      <c r="AS23" s="36"/>
      <c r="AT23" s="63"/>
      <c r="AU23" s="63"/>
      <c r="AV23" s="63"/>
    </row>
    <row r="24" ht="12.0" customHeight="1">
      <c r="A24" s="66" t="s">
        <v>53</v>
      </c>
      <c r="B24" s="58" t="s">
        <v>54</v>
      </c>
      <c r="C24" s="53" t="s">
        <v>55</v>
      </c>
      <c r="D24" s="52">
        <v>0.1</v>
      </c>
      <c r="E24" s="52">
        <f t="shared" ref="E24:E30" si="65">$E$22+D24</f>
        <v>53.8</v>
      </c>
      <c r="F24" s="53"/>
      <c r="G24" s="54">
        <f t="shared" ref="G24:G30" si="66">$D24/G$4*60/1440</f>
        <v>0.0003205128205</v>
      </c>
      <c r="H24" s="55">
        <f t="shared" ref="H24:H30" si="67">$H$23+G24</f>
        <v>0.4189636752</v>
      </c>
      <c r="I24" s="56">
        <f t="shared" ref="I24:I30" si="68">$D24/I$4*60/1440</f>
        <v>0.0005630630631</v>
      </c>
      <c r="J24" s="43">
        <f t="shared" ref="J24:J30" si="69">$J$23+I24</f>
        <v>0.570289039</v>
      </c>
      <c r="K24" s="54">
        <f t="shared" ref="K24:K30" si="70">$D24/K$4*60/1440</f>
        <v>0.0003472222222</v>
      </c>
      <c r="L24" s="57">
        <f t="shared" ref="L24:L30" si="71">$L$23+K24</f>
        <v>0.4513888889</v>
      </c>
      <c r="M24" s="56">
        <f t="shared" ref="M24:M30" si="72">$D24/M$4*60/1440</f>
        <v>0.000462962963</v>
      </c>
      <c r="N24" s="57">
        <f t="shared" ref="N24:N30" si="73">$N$23+M24</f>
        <v>0.5331018519</v>
      </c>
      <c r="O24" s="56">
        <f t="shared" ref="O24:O30" si="74">$D24/O$4*60/1440</f>
        <v>0.0005341880342</v>
      </c>
      <c r="P24" s="57">
        <f t="shared" ref="P24:P30" si="75">$P$23+O24</f>
        <v>0.5714209402</v>
      </c>
      <c r="Q24" s="54">
        <f t="shared" ref="Q24:Q30" si="76">$D24/Q$4*60/1440</f>
        <v>0.0003086419753</v>
      </c>
      <c r="R24" s="57">
        <f t="shared" ref="R24:R30" si="77">$R$23+Q24</f>
        <v>0.4959104938</v>
      </c>
      <c r="S24" s="56">
        <f t="shared" ref="S24:S30" si="78">$D24/S$4*60/1440</f>
        <v>0.0004340277778</v>
      </c>
      <c r="T24" s="47">
        <f t="shared" ref="T24:T30" si="79">$T$23+S24</f>
        <v>0.5842013889</v>
      </c>
      <c r="U24" s="63">
        <f t="shared" ref="U24:U30" si="80">$U$22+D24</f>
        <v>33.4</v>
      </c>
      <c r="V24" s="56">
        <f t="shared" ref="V24:V30" si="81">$D24/V$4*60/1440</f>
        <v>0.0004166666667</v>
      </c>
      <c r="W24" s="44">
        <f t="shared" ref="W24:W30" si="82">$W$23+V24</f>
        <v>0.5211111111</v>
      </c>
      <c r="X24" s="56">
        <f t="shared" ref="X24:X30" si="83">$D24/X$4*60/1440</f>
        <v>0.0005307855626</v>
      </c>
      <c r="Y24" s="43">
        <f t="shared" ref="Y24:Y30" si="84">$Y$23+X24</f>
        <v>0.5731157113</v>
      </c>
      <c r="Z24" s="63">
        <f t="shared" ref="Z24:Z30" si="85">$Z$22+D24</f>
        <v>21.3</v>
      </c>
      <c r="AA24" s="56">
        <f t="shared" ref="AA24:AA30" si="86">$D24/AA$4*60/1440</f>
        <v>0.0003787878788</v>
      </c>
      <c r="AB24" s="57">
        <f t="shared" ref="AB24:AB30" si="87">$AB$23+AA24</f>
        <v>0.5320707071</v>
      </c>
      <c r="AC24" s="56">
        <f t="shared" ref="AC24:AC30" si="88">$D24/AC$4*60/1440</f>
        <v>0.0005241090147</v>
      </c>
      <c r="AD24" s="43">
        <f t="shared" ref="AD24:AD30" si="89">$AD$23+AC24</f>
        <v>0.5699685535</v>
      </c>
      <c r="AE24" s="56">
        <f t="shared" ref="AE24:AE30" si="90">$D24/AE$4*60/1440</f>
        <v>0.0003472222222</v>
      </c>
      <c r="AF24" s="57">
        <f t="shared" ref="AF24:AF30" si="91">$AF$23+AE24</f>
        <v>0.4559027778</v>
      </c>
      <c r="AG24" s="56">
        <f t="shared" ref="AG24:AG30" si="92">$D24/AG$4*60/1440</f>
        <v>0.0005555555556</v>
      </c>
      <c r="AH24" s="43">
        <f t="shared" ref="AH24:AH30" si="93">$AH$23+AG24</f>
        <v>0.50375</v>
      </c>
      <c r="AI24" s="63">
        <f t="shared" ref="AI24:AI30" si="94">D24</f>
        <v>0.1</v>
      </c>
      <c r="AJ24" s="56">
        <f t="shared" ref="AJ24:AJ30" si="95">$D24/AI$4*60/1440</f>
        <v>0.0004166666667</v>
      </c>
      <c r="AK24" s="44">
        <f t="shared" ref="AK24:AK30" si="96">$AK$23+AJ24</f>
        <v>0.45875</v>
      </c>
      <c r="AL24" s="56">
        <f t="shared" ref="AL24:AL30" si="97">$D24/AL$4*60/1440</f>
        <v>0.0009057971014</v>
      </c>
      <c r="AM24" s="45">
        <f t="shared" ref="AM24:AM30" si="98">$AM$23+AL24</f>
        <v>0.4592391304</v>
      </c>
      <c r="AN24" s="36"/>
      <c r="AO24" s="36"/>
      <c r="AP24" s="49"/>
      <c r="AQ24" s="36"/>
      <c r="AR24" s="36"/>
      <c r="AS24" s="36"/>
      <c r="AT24" s="36"/>
      <c r="AU24" s="36"/>
      <c r="AV24" s="36"/>
    </row>
    <row r="25" ht="12.0" customHeight="1">
      <c r="B25" s="58" t="s">
        <v>56</v>
      </c>
      <c r="C25" s="53" t="s">
        <v>57</v>
      </c>
      <c r="D25" s="52">
        <v>3.3</v>
      </c>
      <c r="E25" s="52">
        <f t="shared" si="65"/>
        <v>57</v>
      </c>
      <c r="F25" s="53"/>
      <c r="G25" s="54">
        <f t="shared" si="66"/>
        <v>0.01057692308</v>
      </c>
      <c r="H25" s="55">
        <f t="shared" si="67"/>
        <v>0.4292200855</v>
      </c>
      <c r="I25" s="56">
        <f t="shared" si="68"/>
        <v>0.01858108108</v>
      </c>
      <c r="J25" s="43">
        <f t="shared" si="69"/>
        <v>0.5883070571</v>
      </c>
      <c r="K25" s="54">
        <f t="shared" si="70"/>
        <v>0.01145833333</v>
      </c>
      <c r="L25" s="57">
        <f t="shared" si="71"/>
        <v>0.4625</v>
      </c>
      <c r="M25" s="56">
        <f t="shared" si="72"/>
        <v>0.01527777778</v>
      </c>
      <c r="N25" s="57">
        <f t="shared" si="73"/>
        <v>0.5479166667</v>
      </c>
      <c r="O25" s="56">
        <f t="shared" si="74"/>
        <v>0.01762820513</v>
      </c>
      <c r="P25" s="57">
        <f t="shared" si="75"/>
        <v>0.5885149573</v>
      </c>
      <c r="Q25" s="54">
        <f t="shared" si="76"/>
        <v>0.01018518519</v>
      </c>
      <c r="R25" s="57">
        <f t="shared" si="77"/>
        <v>0.505787037</v>
      </c>
      <c r="S25" s="56">
        <f t="shared" si="78"/>
        <v>0.01432291667</v>
      </c>
      <c r="T25" s="47">
        <f t="shared" si="79"/>
        <v>0.5980902778</v>
      </c>
      <c r="U25" s="63">
        <f t="shared" si="80"/>
        <v>36.6</v>
      </c>
      <c r="V25" s="56">
        <f t="shared" si="81"/>
        <v>0.01375</v>
      </c>
      <c r="W25" s="44">
        <f t="shared" si="82"/>
        <v>0.5344444444</v>
      </c>
      <c r="X25" s="56">
        <f t="shared" si="83"/>
        <v>0.01751592357</v>
      </c>
      <c r="Y25" s="43">
        <f t="shared" si="84"/>
        <v>0.5901008493</v>
      </c>
      <c r="Z25" s="63">
        <f t="shared" si="85"/>
        <v>24.5</v>
      </c>
      <c r="AA25" s="56">
        <f t="shared" si="86"/>
        <v>0.0125</v>
      </c>
      <c r="AB25" s="57">
        <f t="shared" si="87"/>
        <v>0.5441919192</v>
      </c>
      <c r="AC25" s="56">
        <f t="shared" si="88"/>
        <v>0.01729559748</v>
      </c>
      <c r="AD25" s="43">
        <f t="shared" si="89"/>
        <v>0.5867400419</v>
      </c>
      <c r="AE25" s="56">
        <f t="shared" si="90"/>
        <v>0.01145833333</v>
      </c>
      <c r="AF25" s="57">
        <f t="shared" si="91"/>
        <v>0.4670138889</v>
      </c>
      <c r="AG25" s="56">
        <f t="shared" si="92"/>
        <v>0.01833333333</v>
      </c>
      <c r="AH25" s="43">
        <f t="shared" si="93"/>
        <v>0.5215277778</v>
      </c>
      <c r="AI25" s="63">
        <f t="shared" si="94"/>
        <v>3.3</v>
      </c>
      <c r="AJ25" s="56">
        <f t="shared" si="95"/>
        <v>0.01375</v>
      </c>
      <c r="AK25" s="44">
        <f t="shared" si="96"/>
        <v>0.4720833333</v>
      </c>
      <c r="AL25" s="56">
        <f t="shared" si="97"/>
        <v>0.02989130435</v>
      </c>
      <c r="AM25" s="45">
        <f t="shared" si="98"/>
        <v>0.4882246377</v>
      </c>
      <c r="AN25" s="36"/>
      <c r="AO25" s="36"/>
      <c r="AP25" s="49"/>
      <c r="AQ25" s="36"/>
      <c r="AR25" s="36"/>
      <c r="AS25" s="36"/>
      <c r="AT25" s="36"/>
      <c r="AU25" s="36"/>
      <c r="AV25" s="36"/>
    </row>
    <row r="26" ht="12.0" customHeight="1">
      <c r="B26" s="58" t="s">
        <v>58</v>
      </c>
      <c r="C26" s="53" t="s">
        <v>59</v>
      </c>
      <c r="D26" s="52">
        <v>3.4</v>
      </c>
      <c r="E26" s="52">
        <f t="shared" si="65"/>
        <v>57.1</v>
      </c>
      <c r="F26" s="53"/>
      <c r="G26" s="54">
        <f t="shared" si="66"/>
        <v>0.0108974359</v>
      </c>
      <c r="H26" s="55">
        <f t="shared" si="67"/>
        <v>0.4295405983</v>
      </c>
      <c r="I26" s="56">
        <f t="shared" si="68"/>
        <v>0.01914414414</v>
      </c>
      <c r="J26" s="43">
        <f t="shared" si="69"/>
        <v>0.5888701201</v>
      </c>
      <c r="K26" s="54">
        <f t="shared" si="70"/>
        <v>0.01180555556</v>
      </c>
      <c r="L26" s="57">
        <f t="shared" si="71"/>
        <v>0.4628472222</v>
      </c>
      <c r="M26" s="56">
        <f t="shared" si="72"/>
        <v>0.01574074074</v>
      </c>
      <c r="N26" s="57">
        <f t="shared" si="73"/>
        <v>0.5483796296</v>
      </c>
      <c r="O26" s="56">
        <f t="shared" si="74"/>
        <v>0.01816239316</v>
      </c>
      <c r="P26" s="57">
        <f t="shared" si="75"/>
        <v>0.5890491453</v>
      </c>
      <c r="Q26" s="54">
        <f t="shared" si="76"/>
        <v>0.01049382716</v>
      </c>
      <c r="R26" s="57">
        <f t="shared" si="77"/>
        <v>0.506095679</v>
      </c>
      <c r="S26" s="56">
        <f t="shared" si="78"/>
        <v>0.01475694444</v>
      </c>
      <c r="T26" s="47">
        <f t="shared" si="79"/>
        <v>0.5985243056</v>
      </c>
      <c r="U26" s="63">
        <f t="shared" si="80"/>
        <v>36.7</v>
      </c>
      <c r="V26" s="56">
        <f t="shared" si="81"/>
        <v>0.01416666667</v>
      </c>
      <c r="W26" s="44">
        <f t="shared" si="82"/>
        <v>0.5348611111</v>
      </c>
      <c r="X26" s="56">
        <f t="shared" si="83"/>
        <v>0.01804670913</v>
      </c>
      <c r="Y26" s="43">
        <f t="shared" si="84"/>
        <v>0.5906316348</v>
      </c>
      <c r="Z26" s="63">
        <f t="shared" si="85"/>
        <v>24.6</v>
      </c>
      <c r="AA26" s="56">
        <f t="shared" si="86"/>
        <v>0.01287878788</v>
      </c>
      <c r="AB26" s="57">
        <f t="shared" si="87"/>
        <v>0.5445707071</v>
      </c>
      <c r="AC26" s="56">
        <f t="shared" si="88"/>
        <v>0.0178197065</v>
      </c>
      <c r="AD26" s="43">
        <f t="shared" si="89"/>
        <v>0.5872641509</v>
      </c>
      <c r="AE26" s="56">
        <f t="shared" si="90"/>
        <v>0.01180555556</v>
      </c>
      <c r="AF26" s="57">
        <f t="shared" si="91"/>
        <v>0.4673611111</v>
      </c>
      <c r="AG26" s="56">
        <f t="shared" si="92"/>
        <v>0.01888888889</v>
      </c>
      <c r="AH26" s="43">
        <f t="shared" si="93"/>
        <v>0.5220833333</v>
      </c>
      <c r="AI26" s="63">
        <f t="shared" si="94"/>
        <v>3.4</v>
      </c>
      <c r="AJ26" s="56">
        <f t="shared" si="95"/>
        <v>0.01416666667</v>
      </c>
      <c r="AK26" s="44">
        <f t="shared" si="96"/>
        <v>0.4725</v>
      </c>
      <c r="AL26" s="56">
        <f t="shared" si="97"/>
        <v>0.03079710145</v>
      </c>
      <c r="AM26" s="45">
        <f t="shared" si="98"/>
        <v>0.4891304348</v>
      </c>
      <c r="AN26" s="36"/>
      <c r="AO26" s="36"/>
      <c r="AP26" s="49"/>
      <c r="AQ26" s="36"/>
      <c r="AR26" s="36"/>
      <c r="AS26" s="36"/>
      <c r="AT26" s="36"/>
      <c r="AU26" s="36"/>
      <c r="AV26" s="36"/>
    </row>
    <row r="27" ht="12.0" customHeight="1">
      <c r="B27" s="58" t="s">
        <v>60</v>
      </c>
      <c r="C27" s="53" t="s">
        <v>61</v>
      </c>
      <c r="D27" s="52">
        <v>9.9</v>
      </c>
      <c r="E27" s="52">
        <f t="shared" si="65"/>
        <v>63.6</v>
      </c>
      <c r="F27" s="53"/>
      <c r="G27" s="54">
        <f t="shared" si="66"/>
        <v>0.03173076923</v>
      </c>
      <c r="H27" s="55">
        <f t="shared" si="67"/>
        <v>0.4503739316</v>
      </c>
      <c r="I27" s="56">
        <f t="shared" si="68"/>
        <v>0.05574324324</v>
      </c>
      <c r="J27" s="43">
        <f t="shared" si="69"/>
        <v>0.6254692192</v>
      </c>
      <c r="K27" s="54">
        <f t="shared" si="70"/>
        <v>0.034375</v>
      </c>
      <c r="L27" s="57">
        <f t="shared" si="71"/>
        <v>0.4854166667</v>
      </c>
      <c r="M27" s="56">
        <f t="shared" si="72"/>
        <v>0.04583333333</v>
      </c>
      <c r="N27" s="57">
        <f t="shared" si="73"/>
        <v>0.5784722222</v>
      </c>
      <c r="O27" s="56">
        <f t="shared" si="74"/>
        <v>0.05288461538</v>
      </c>
      <c r="P27" s="57">
        <f t="shared" si="75"/>
        <v>0.6237713675</v>
      </c>
      <c r="Q27" s="54">
        <f t="shared" si="76"/>
        <v>0.03055555556</v>
      </c>
      <c r="R27" s="57">
        <f t="shared" si="77"/>
        <v>0.5261574074</v>
      </c>
      <c r="S27" s="56">
        <f t="shared" si="78"/>
        <v>0.04296875</v>
      </c>
      <c r="T27" s="47">
        <f t="shared" si="79"/>
        <v>0.6267361111</v>
      </c>
      <c r="U27" s="63">
        <f t="shared" si="80"/>
        <v>43.2</v>
      </c>
      <c r="V27" s="56">
        <f t="shared" si="81"/>
        <v>0.04125</v>
      </c>
      <c r="W27" s="44">
        <f t="shared" si="82"/>
        <v>0.5619444444</v>
      </c>
      <c r="X27" s="56">
        <f t="shared" si="83"/>
        <v>0.0525477707</v>
      </c>
      <c r="Y27" s="43">
        <f t="shared" si="84"/>
        <v>0.6251326964</v>
      </c>
      <c r="Z27" s="63">
        <f t="shared" si="85"/>
        <v>31.1</v>
      </c>
      <c r="AA27" s="56">
        <f t="shared" si="86"/>
        <v>0.0375</v>
      </c>
      <c r="AB27" s="57">
        <f t="shared" si="87"/>
        <v>0.5691919192</v>
      </c>
      <c r="AC27" s="56">
        <f t="shared" si="88"/>
        <v>0.05188679245</v>
      </c>
      <c r="AD27" s="43">
        <f t="shared" si="89"/>
        <v>0.6213312369</v>
      </c>
      <c r="AE27" s="56">
        <f t="shared" si="90"/>
        <v>0.034375</v>
      </c>
      <c r="AF27" s="57">
        <f t="shared" si="91"/>
        <v>0.4899305556</v>
      </c>
      <c r="AG27" s="56">
        <f t="shared" si="92"/>
        <v>0.055</v>
      </c>
      <c r="AH27" s="43">
        <f t="shared" si="93"/>
        <v>0.5581944444</v>
      </c>
      <c r="AI27" s="63">
        <f t="shared" si="94"/>
        <v>9.9</v>
      </c>
      <c r="AJ27" s="56">
        <f t="shared" si="95"/>
        <v>0.04125</v>
      </c>
      <c r="AK27" s="44">
        <f t="shared" si="96"/>
        <v>0.4995833333</v>
      </c>
      <c r="AL27" s="56">
        <f t="shared" si="97"/>
        <v>0.08967391304</v>
      </c>
      <c r="AM27" s="45">
        <f t="shared" si="98"/>
        <v>0.5480072464</v>
      </c>
      <c r="AN27" s="36"/>
      <c r="AO27" s="36"/>
      <c r="AP27" s="49"/>
      <c r="AQ27" s="36"/>
      <c r="AR27" s="36"/>
      <c r="AS27" s="36"/>
      <c r="AT27" s="36"/>
      <c r="AU27" s="36"/>
      <c r="AV27" s="36"/>
    </row>
    <row r="28" ht="12.0" customHeight="1">
      <c r="B28" s="58" t="s">
        <v>41</v>
      </c>
      <c r="C28" s="53" t="s">
        <v>62</v>
      </c>
      <c r="D28" s="52">
        <v>11.4</v>
      </c>
      <c r="E28" s="52">
        <f t="shared" si="65"/>
        <v>65.1</v>
      </c>
      <c r="F28" s="53"/>
      <c r="G28" s="54">
        <f t="shared" si="66"/>
        <v>0.03653846154</v>
      </c>
      <c r="H28" s="55">
        <f t="shared" si="67"/>
        <v>0.4551816239</v>
      </c>
      <c r="I28" s="56">
        <f t="shared" si="68"/>
        <v>0.06418918919</v>
      </c>
      <c r="J28" s="43">
        <f t="shared" si="69"/>
        <v>0.6339151652</v>
      </c>
      <c r="K28" s="54">
        <f t="shared" si="70"/>
        <v>0.03958333333</v>
      </c>
      <c r="L28" s="57">
        <f t="shared" si="71"/>
        <v>0.490625</v>
      </c>
      <c r="M28" s="56">
        <f t="shared" si="72"/>
        <v>0.05277777778</v>
      </c>
      <c r="N28" s="57">
        <f t="shared" si="73"/>
        <v>0.5854166667</v>
      </c>
      <c r="O28" s="56">
        <f t="shared" si="74"/>
        <v>0.0608974359</v>
      </c>
      <c r="P28" s="57">
        <f t="shared" si="75"/>
        <v>0.631784188</v>
      </c>
      <c r="Q28" s="54">
        <f t="shared" si="76"/>
        <v>0.03518518519</v>
      </c>
      <c r="R28" s="57">
        <f t="shared" si="77"/>
        <v>0.530787037</v>
      </c>
      <c r="S28" s="56">
        <f t="shared" si="78"/>
        <v>0.04947916667</v>
      </c>
      <c r="T28" s="47">
        <f t="shared" si="79"/>
        <v>0.6332465278</v>
      </c>
      <c r="U28" s="63">
        <f t="shared" si="80"/>
        <v>44.7</v>
      </c>
      <c r="V28" s="56">
        <f t="shared" si="81"/>
        <v>0.0475</v>
      </c>
      <c r="W28" s="44">
        <f t="shared" si="82"/>
        <v>0.5681944444</v>
      </c>
      <c r="X28" s="56">
        <f t="shared" si="83"/>
        <v>0.06050955414</v>
      </c>
      <c r="Y28" s="43">
        <f t="shared" si="84"/>
        <v>0.6330944798</v>
      </c>
      <c r="Z28" s="63">
        <f t="shared" si="85"/>
        <v>32.6</v>
      </c>
      <c r="AA28" s="56">
        <f t="shared" si="86"/>
        <v>0.04318181818</v>
      </c>
      <c r="AB28" s="57">
        <f t="shared" si="87"/>
        <v>0.5748737374</v>
      </c>
      <c r="AC28" s="56">
        <f t="shared" si="88"/>
        <v>0.05974842767</v>
      </c>
      <c r="AD28" s="43">
        <f t="shared" si="89"/>
        <v>0.6291928721</v>
      </c>
      <c r="AE28" s="56">
        <f t="shared" si="90"/>
        <v>0.03958333333</v>
      </c>
      <c r="AF28" s="57">
        <f t="shared" si="91"/>
        <v>0.4951388889</v>
      </c>
      <c r="AG28" s="56">
        <f t="shared" si="92"/>
        <v>0.06333333333</v>
      </c>
      <c r="AH28" s="43">
        <f t="shared" si="93"/>
        <v>0.5665277778</v>
      </c>
      <c r="AI28" s="63">
        <f t="shared" si="94"/>
        <v>11.4</v>
      </c>
      <c r="AJ28" s="56">
        <f t="shared" si="95"/>
        <v>0.0475</v>
      </c>
      <c r="AK28" s="44">
        <f t="shared" si="96"/>
        <v>0.5058333333</v>
      </c>
      <c r="AL28" s="56">
        <f t="shared" si="97"/>
        <v>0.1032608696</v>
      </c>
      <c r="AM28" s="45">
        <f t="shared" si="98"/>
        <v>0.5615942029</v>
      </c>
      <c r="AN28" s="36"/>
      <c r="AO28" s="36"/>
      <c r="AP28" s="49"/>
      <c r="AQ28" s="36"/>
      <c r="AR28" s="36"/>
      <c r="AS28" s="36"/>
      <c r="AT28" s="36"/>
      <c r="AU28" s="36"/>
      <c r="AV28" s="36"/>
    </row>
    <row r="29" ht="12.0" customHeight="1">
      <c r="B29" s="58" t="s">
        <v>63</v>
      </c>
      <c r="C29" s="53" t="s">
        <v>64</v>
      </c>
      <c r="D29" s="52">
        <v>11.5</v>
      </c>
      <c r="E29" s="52">
        <f t="shared" si="65"/>
        <v>65.2</v>
      </c>
      <c r="F29" s="53"/>
      <c r="G29" s="54">
        <f t="shared" si="66"/>
        <v>0.03685897436</v>
      </c>
      <c r="H29" s="55">
        <f t="shared" si="67"/>
        <v>0.4555021368</v>
      </c>
      <c r="I29" s="56">
        <f t="shared" si="68"/>
        <v>0.06475225225</v>
      </c>
      <c r="J29" s="43">
        <f t="shared" si="69"/>
        <v>0.6344782282</v>
      </c>
      <c r="K29" s="54">
        <f t="shared" si="70"/>
        <v>0.03993055556</v>
      </c>
      <c r="L29" s="57">
        <f t="shared" si="71"/>
        <v>0.4909722222</v>
      </c>
      <c r="M29" s="56">
        <f t="shared" si="72"/>
        <v>0.05324074074</v>
      </c>
      <c r="N29" s="57">
        <f t="shared" si="73"/>
        <v>0.5858796296</v>
      </c>
      <c r="O29" s="56">
        <f t="shared" si="74"/>
        <v>0.06143162393</v>
      </c>
      <c r="P29" s="57">
        <f t="shared" si="75"/>
        <v>0.6323183761</v>
      </c>
      <c r="Q29" s="54">
        <f t="shared" si="76"/>
        <v>0.03549382716</v>
      </c>
      <c r="R29" s="57">
        <f t="shared" si="77"/>
        <v>0.531095679</v>
      </c>
      <c r="S29" s="56">
        <f t="shared" si="78"/>
        <v>0.04991319444</v>
      </c>
      <c r="T29" s="47">
        <f t="shared" si="79"/>
        <v>0.6336805556</v>
      </c>
      <c r="U29" s="63">
        <f t="shared" si="80"/>
        <v>44.8</v>
      </c>
      <c r="V29" s="56">
        <f t="shared" si="81"/>
        <v>0.04791666667</v>
      </c>
      <c r="W29" s="44">
        <f t="shared" si="82"/>
        <v>0.5686111111</v>
      </c>
      <c r="X29" s="56">
        <f t="shared" si="83"/>
        <v>0.0610403397</v>
      </c>
      <c r="Y29" s="43">
        <f t="shared" si="84"/>
        <v>0.6336252654</v>
      </c>
      <c r="Z29" s="63">
        <f t="shared" si="85"/>
        <v>32.7</v>
      </c>
      <c r="AA29" s="56">
        <f t="shared" si="86"/>
        <v>0.04356060606</v>
      </c>
      <c r="AB29" s="57">
        <f t="shared" si="87"/>
        <v>0.5752525253</v>
      </c>
      <c r="AC29" s="56">
        <f t="shared" si="88"/>
        <v>0.06027253669</v>
      </c>
      <c r="AD29" s="43">
        <f t="shared" si="89"/>
        <v>0.6297169811</v>
      </c>
      <c r="AE29" s="56">
        <f t="shared" si="90"/>
        <v>0.03993055556</v>
      </c>
      <c r="AF29" s="57">
        <f t="shared" si="91"/>
        <v>0.4954861111</v>
      </c>
      <c r="AG29" s="56">
        <f t="shared" si="92"/>
        <v>0.06388888889</v>
      </c>
      <c r="AH29" s="43">
        <f t="shared" si="93"/>
        <v>0.5670833333</v>
      </c>
      <c r="AI29" s="63">
        <f t="shared" si="94"/>
        <v>11.5</v>
      </c>
      <c r="AJ29" s="56">
        <f t="shared" si="95"/>
        <v>0.04791666667</v>
      </c>
      <c r="AK29" s="44">
        <f t="shared" si="96"/>
        <v>0.50625</v>
      </c>
      <c r="AL29" s="56">
        <f t="shared" si="97"/>
        <v>0.1041666667</v>
      </c>
      <c r="AM29" s="45">
        <f t="shared" si="98"/>
        <v>0.5625</v>
      </c>
      <c r="AN29" s="36"/>
      <c r="AO29" s="36"/>
      <c r="AP29" s="49"/>
      <c r="AQ29" s="36"/>
      <c r="AR29" s="36"/>
      <c r="AS29" s="36"/>
      <c r="AT29" s="36"/>
      <c r="AU29" s="36"/>
      <c r="AV29" s="36"/>
    </row>
    <row r="30" ht="12.75" customHeight="1">
      <c r="A30" s="72"/>
      <c r="B30" s="37" t="s">
        <v>65</v>
      </c>
      <c r="C30" s="38" t="s">
        <v>66</v>
      </c>
      <c r="D30" s="59">
        <v>12.0</v>
      </c>
      <c r="E30" s="39">
        <f t="shared" si="65"/>
        <v>65.7</v>
      </c>
      <c r="F30" s="40"/>
      <c r="G30" s="54">
        <f t="shared" si="66"/>
        <v>0.03846153846</v>
      </c>
      <c r="H30" s="55">
        <f t="shared" si="67"/>
        <v>0.4571047009</v>
      </c>
      <c r="I30" s="56">
        <f t="shared" si="68"/>
        <v>0.06756756757</v>
      </c>
      <c r="J30" s="43">
        <f t="shared" si="69"/>
        <v>0.6372935435</v>
      </c>
      <c r="K30" s="54">
        <f t="shared" si="70"/>
        <v>0.04166666667</v>
      </c>
      <c r="L30" s="57">
        <f t="shared" si="71"/>
        <v>0.4927083333</v>
      </c>
      <c r="M30" s="56">
        <f t="shared" si="72"/>
        <v>0.05555555556</v>
      </c>
      <c r="N30" s="57">
        <f t="shared" si="73"/>
        <v>0.5881944444</v>
      </c>
      <c r="O30" s="56">
        <f t="shared" si="74"/>
        <v>0.0641025641</v>
      </c>
      <c r="P30" s="57">
        <f t="shared" si="75"/>
        <v>0.6349893162</v>
      </c>
      <c r="Q30" s="54">
        <f t="shared" si="76"/>
        <v>0.03703703704</v>
      </c>
      <c r="R30" s="57">
        <f t="shared" si="77"/>
        <v>0.5326388889</v>
      </c>
      <c r="S30" s="56">
        <f t="shared" si="78"/>
        <v>0.05208333333</v>
      </c>
      <c r="T30" s="47">
        <f t="shared" si="79"/>
        <v>0.6358506944</v>
      </c>
      <c r="U30" s="63">
        <f t="shared" si="80"/>
        <v>45.3</v>
      </c>
      <c r="V30" s="56">
        <f t="shared" si="81"/>
        <v>0.05</v>
      </c>
      <c r="W30" s="44">
        <f t="shared" si="82"/>
        <v>0.5706944444</v>
      </c>
      <c r="X30" s="56">
        <f t="shared" si="83"/>
        <v>0.06369426752</v>
      </c>
      <c r="Y30" s="43">
        <f t="shared" si="84"/>
        <v>0.6362791932</v>
      </c>
      <c r="Z30" s="63">
        <f t="shared" si="85"/>
        <v>33.2</v>
      </c>
      <c r="AA30" s="56">
        <f t="shared" si="86"/>
        <v>0.04545454545</v>
      </c>
      <c r="AB30" s="57">
        <f t="shared" si="87"/>
        <v>0.5771464646</v>
      </c>
      <c r="AC30" s="56">
        <f t="shared" si="88"/>
        <v>0.06289308176</v>
      </c>
      <c r="AD30" s="43">
        <f t="shared" si="89"/>
        <v>0.6323375262</v>
      </c>
      <c r="AE30" s="56">
        <f t="shared" si="90"/>
        <v>0.04166666667</v>
      </c>
      <c r="AF30" s="57">
        <f t="shared" si="91"/>
        <v>0.4972222222</v>
      </c>
      <c r="AG30" s="56">
        <f t="shared" si="92"/>
        <v>0.06666666667</v>
      </c>
      <c r="AH30" s="43">
        <f t="shared" si="93"/>
        <v>0.5698611111</v>
      </c>
      <c r="AI30" s="63">
        <f t="shared" si="94"/>
        <v>12</v>
      </c>
      <c r="AJ30" s="56">
        <f t="shared" si="95"/>
        <v>0.05</v>
      </c>
      <c r="AK30" s="44">
        <f t="shared" si="96"/>
        <v>0.5083333333</v>
      </c>
      <c r="AL30" s="56">
        <f t="shared" si="97"/>
        <v>0.1086956522</v>
      </c>
      <c r="AM30" s="45">
        <f t="shared" si="98"/>
        <v>0.5670289855</v>
      </c>
      <c r="AN30" s="36"/>
      <c r="AO30" s="36"/>
      <c r="AP30" s="49"/>
      <c r="AQ30" s="36"/>
      <c r="AR30" s="36"/>
      <c r="AS30" s="36"/>
      <c r="AT30" s="36"/>
      <c r="AU30" s="36"/>
      <c r="AV30" s="36"/>
    </row>
    <row r="31" ht="12.0" customHeight="1">
      <c r="A31" s="72"/>
      <c r="B31" s="73"/>
      <c r="C31" s="40"/>
      <c r="D31" s="39"/>
      <c r="E31" s="39"/>
      <c r="F31" s="40"/>
      <c r="G31" s="54">
        <f>$G$10</f>
        <v>0.003472222222</v>
      </c>
      <c r="H31" s="55">
        <f>H30+G31</f>
        <v>0.4605769231</v>
      </c>
      <c r="I31" s="56">
        <f>$I$10</f>
        <v>0.01041666667</v>
      </c>
      <c r="J31" s="69">
        <f>$J$30+I31</f>
        <v>0.6477102102</v>
      </c>
      <c r="K31" s="54">
        <f>$K$10</f>
        <v>0.004861111111</v>
      </c>
      <c r="L31" s="57">
        <f>L30+K31</f>
        <v>0.4975694444</v>
      </c>
      <c r="M31" s="56">
        <f>$M$10</f>
        <v>0.01180555556</v>
      </c>
      <c r="N31" s="57">
        <f>N30+M31</f>
        <v>0.6</v>
      </c>
      <c r="O31" s="56">
        <f>$M$10</f>
        <v>0.01180555556</v>
      </c>
      <c r="P31" s="69">
        <f>P30+O31</f>
        <v>0.6467948718</v>
      </c>
      <c r="Q31" s="54">
        <f>$Q$10</f>
        <v>0.003472222222</v>
      </c>
      <c r="R31" s="57">
        <f>R30+Q31</f>
        <v>0.5361111111</v>
      </c>
      <c r="S31" s="56">
        <f>$I$10</f>
        <v>0.01041666667</v>
      </c>
      <c r="T31" s="69">
        <f>T30+S31</f>
        <v>0.6462673611</v>
      </c>
      <c r="U31" s="65"/>
      <c r="V31" s="68">
        <f>$V$13</f>
        <v>0.003472222222</v>
      </c>
      <c r="W31" s="44">
        <f>W30+V31</f>
        <v>0.5741666667</v>
      </c>
      <c r="X31" s="56">
        <f>X13</f>
        <v>0.01041666667</v>
      </c>
      <c r="Y31" s="74">
        <f>$Y$30+X31</f>
        <v>0.6466958599</v>
      </c>
      <c r="Z31" s="36"/>
      <c r="AA31" s="68">
        <f>$AA$23</f>
        <v>0.003472222222</v>
      </c>
      <c r="AB31" s="44">
        <f>AB30+AA31</f>
        <v>0.5806186869</v>
      </c>
      <c r="AC31" s="56">
        <f>AC23</f>
        <v>0.01041666667</v>
      </c>
      <c r="AD31" s="69">
        <f>AD30+AC31</f>
        <v>0.6427541929</v>
      </c>
      <c r="AE31" s="56">
        <f>AE23</f>
        <v>0.006944444444</v>
      </c>
      <c r="AF31" s="71">
        <f>AF30+AE31</f>
        <v>0.5041666667</v>
      </c>
      <c r="AG31" s="56">
        <f>$AG$23</f>
        <v>0.01041666667</v>
      </c>
      <c r="AH31" s="71">
        <f>AH30+AG31</f>
        <v>0.5802777778</v>
      </c>
      <c r="AI31" s="36"/>
      <c r="AJ31" s="61">
        <v>0.006944444444444444</v>
      </c>
      <c r="AK31" s="75">
        <f>AK30+AJ31</f>
        <v>0.5152777778</v>
      </c>
      <c r="AL31" s="61">
        <v>0.013888888888888888</v>
      </c>
      <c r="AM31" s="74">
        <f>AM30+AL31</f>
        <v>0.5809178744</v>
      </c>
      <c r="AN31" s="36"/>
      <c r="AO31" s="36"/>
      <c r="AP31" s="76">
        <v>0.5416666666666666</v>
      </c>
      <c r="AQ31" s="77" t="s">
        <v>67</v>
      </c>
      <c r="AR31" s="36"/>
      <c r="AS31" s="36"/>
      <c r="AT31" s="36"/>
      <c r="AU31" s="36"/>
      <c r="AV31" s="36"/>
    </row>
    <row r="32" ht="12.0" customHeight="1">
      <c r="A32" s="66" t="s">
        <v>68</v>
      </c>
      <c r="B32" s="58" t="s">
        <v>69</v>
      </c>
      <c r="C32" s="67" t="s">
        <v>70</v>
      </c>
      <c r="D32" s="63">
        <v>1.0</v>
      </c>
      <c r="E32" s="52">
        <f t="shared" ref="E32:E49" si="99">$E$30+D32</f>
        <v>66.7</v>
      </c>
      <c r="F32" s="53"/>
      <c r="G32" s="54">
        <f t="shared" ref="G32:G45" si="100">$D32/G$4*60/1440</f>
        <v>0.003205128205</v>
      </c>
      <c r="H32" s="55">
        <f t="shared" ref="H32:H45" si="101">$H$31+G32</f>
        <v>0.4637820513</v>
      </c>
      <c r="I32" s="56">
        <f t="shared" ref="I32:I45" si="102">$D32/I$4*60/1440</f>
        <v>0.005630630631</v>
      </c>
      <c r="J32" s="43">
        <f t="shared" ref="J32:J45" si="103">$J$31+I32</f>
        <v>0.6533408408</v>
      </c>
      <c r="K32" s="54">
        <f t="shared" ref="K32:K49" si="104">$D32/K$4*60/1440</f>
        <v>0.003472222222</v>
      </c>
      <c r="L32" s="57">
        <f t="shared" ref="L32:L49" si="105">$L$31+K32</f>
        <v>0.5010416667</v>
      </c>
      <c r="M32" s="56">
        <f t="shared" ref="M32:M49" si="106">$D32/$M$4*60/1440</f>
        <v>0.00462962963</v>
      </c>
      <c r="N32" s="57">
        <f t="shared" ref="N32:N49" si="107">$N$31+M32</f>
        <v>0.6046296296</v>
      </c>
      <c r="O32" s="56">
        <f t="shared" ref="O32:O49" si="108">$D32/O$4*60/1440</f>
        <v>0.005341880342</v>
      </c>
      <c r="P32" s="57">
        <f t="shared" ref="P32:P49" si="109">$P$31+O32</f>
        <v>0.6521367521</v>
      </c>
      <c r="Q32" s="54">
        <f t="shared" ref="Q32:Q49" si="110">$D32/Q$4*60/1440</f>
        <v>0.003086419753</v>
      </c>
      <c r="R32" s="57">
        <f t="shared" ref="R32:R49" si="111">$R$31+Q32</f>
        <v>0.5391975309</v>
      </c>
      <c r="S32" s="56">
        <f t="shared" ref="S32:S49" si="112">$D32/S$4*60/1440</f>
        <v>0.004340277778</v>
      </c>
      <c r="T32" s="43">
        <f t="shared" ref="T32:T49" si="113">$T$31+S32</f>
        <v>0.6506076389</v>
      </c>
      <c r="U32" s="63">
        <f t="shared" ref="U32:U49" si="114">$U$30+D32</f>
        <v>46.3</v>
      </c>
      <c r="V32" s="56">
        <f t="shared" ref="V32:V49" si="115">$D32/V$4*60/1440</f>
        <v>0.004166666667</v>
      </c>
      <c r="W32" s="44">
        <f t="shared" ref="W32:W49" si="116">$W$31+V32</f>
        <v>0.5783333333</v>
      </c>
      <c r="X32" s="56">
        <f t="shared" ref="X32:X49" si="117">$D32/X$4*60/1440</f>
        <v>0.005307855626</v>
      </c>
      <c r="Y32" s="47">
        <f t="shared" ref="Y32:Y49" si="118">$Y$31+X32</f>
        <v>0.6520037155</v>
      </c>
      <c r="Z32" s="63">
        <f t="shared" ref="Z32:Z39" si="119">$Z$30+D32</f>
        <v>34.2</v>
      </c>
      <c r="AA32" s="56">
        <f t="shared" ref="AA32:AA39" si="120">$D32/AA$4*60/1440</f>
        <v>0.003787878788</v>
      </c>
      <c r="AB32" s="57">
        <f t="shared" ref="AB32:AB39" si="121">$AB$31+AA32</f>
        <v>0.5844065657</v>
      </c>
      <c r="AC32" s="56">
        <f t="shared" ref="AC32:AC39" si="122">$D32/AC$4*60/1440</f>
        <v>0.005241090147</v>
      </c>
      <c r="AD32" s="43">
        <f t="shared" ref="AD32:AD39" si="123">$AD$31+AC32</f>
        <v>0.647995283</v>
      </c>
      <c r="AE32" s="56">
        <f t="shared" ref="AE32:AE39" si="124">$D32/AE$4*60/1440</f>
        <v>0.003472222222</v>
      </c>
      <c r="AF32" s="57">
        <f t="shared" ref="AF32:AF39" si="125">$AF$31+AE32</f>
        <v>0.5076388889</v>
      </c>
      <c r="AG32" s="56">
        <f t="shared" ref="AG32:AG39" si="126">$D32/AG$4*60/1440</f>
        <v>0.005555555556</v>
      </c>
      <c r="AH32" s="43">
        <f t="shared" ref="AH32:AH39" si="127">$AH$31+AG32</f>
        <v>0.5858333333</v>
      </c>
      <c r="AI32" s="63">
        <f t="shared" ref="AI32:AI39" si="128">$AI$30+D32</f>
        <v>13</v>
      </c>
      <c r="AJ32" s="56">
        <f t="shared" ref="AJ32:AJ39" si="129">$D32/AI$4*60/1440</f>
        <v>0.004166666667</v>
      </c>
      <c r="AK32" s="44">
        <f t="shared" ref="AK32:AK39" si="130">$AK$31+AJ32</f>
        <v>0.5194444444</v>
      </c>
      <c r="AL32" s="56">
        <f t="shared" ref="AL32:AL39" si="131">$D32/AL$4*60/1440</f>
        <v>0.009057971014</v>
      </c>
      <c r="AM32" s="45">
        <f t="shared" ref="AM32:AM39" si="132">$AM$31+AL32</f>
        <v>0.5899758454</v>
      </c>
      <c r="AN32" s="63">
        <f t="shared" ref="AN32:AN39" si="133">D32</f>
        <v>1</v>
      </c>
      <c r="AO32" s="56">
        <f t="shared" ref="AO32:AO39" si="134">$D32/AN$4*60/1440</f>
        <v>0.01041666667</v>
      </c>
      <c r="AP32" s="45">
        <f t="shared" ref="AP32:AP39" si="135">$AP$31+AO32</f>
        <v>0.5520833333</v>
      </c>
      <c r="AQ32" s="36"/>
      <c r="AR32" s="36"/>
      <c r="AS32" s="36"/>
      <c r="AT32" s="36"/>
      <c r="AU32" s="36"/>
      <c r="AV32" s="36"/>
    </row>
    <row r="33" ht="12.0" customHeight="1">
      <c r="B33" s="36" t="s">
        <v>71</v>
      </c>
      <c r="C33" s="67" t="s">
        <v>72</v>
      </c>
      <c r="D33" s="63">
        <v>1.8</v>
      </c>
      <c r="E33" s="52">
        <f t="shared" si="99"/>
        <v>67.5</v>
      </c>
      <c r="F33" s="53"/>
      <c r="G33" s="54">
        <f t="shared" si="100"/>
        <v>0.005769230769</v>
      </c>
      <c r="H33" s="55">
        <f t="shared" si="101"/>
        <v>0.4663461538</v>
      </c>
      <c r="I33" s="56">
        <f t="shared" si="102"/>
        <v>0.01013513514</v>
      </c>
      <c r="J33" s="43">
        <f t="shared" si="103"/>
        <v>0.6578453453</v>
      </c>
      <c r="K33" s="54">
        <f t="shared" si="104"/>
        <v>0.00625</v>
      </c>
      <c r="L33" s="57">
        <f t="shared" si="105"/>
        <v>0.5038194444</v>
      </c>
      <c r="M33" s="56">
        <f t="shared" si="106"/>
        <v>0.008333333333</v>
      </c>
      <c r="N33" s="57">
        <f t="shared" si="107"/>
        <v>0.6083333333</v>
      </c>
      <c r="O33" s="56">
        <f t="shared" si="108"/>
        <v>0.009615384615</v>
      </c>
      <c r="P33" s="57">
        <f t="shared" si="109"/>
        <v>0.6564102564</v>
      </c>
      <c r="Q33" s="54">
        <f t="shared" si="110"/>
        <v>0.005555555556</v>
      </c>
      <c r="R33" s="57">
        <f t="shared" si="111"/>
        <v>0.5416666667</v>
      </c>
      <c r="S33" s="56">
        <f t="shared" si="112"/>
        <v>0.0078125</v>
      </c>
      <c r="T33" s="43">
        <f t="shared" si="113"/>
        <v>0.6540798611</v>
      </c>
      <c r="U33" s="63">
        <f t="shared" si="114"/>
        <v>47.1</v>
      </c>
      <c r="V33" s="56">
        <f t="shared" si="115"/>
        <v>0.0075</v>
      </c>
      <c r="W33" s="44">
        <f t="shared" si="116"/>
        <v>0.5816666667</v>
      </c>
      <c r="X33" s="56">
        <f t="shared" si="117"/>
        <v>0.009554140127</v>
      </c>
      <c r="Y33" s="47">
        <f t="shared" si="118"/>
        <v>0.65625</v>
      </c>
      <c r="Z33" s="63">
        <f t="shared" si="119"/>
        <v>35</v>
      </c>
      <c r="AA33" s="56">
        <f t="shared" si="120"/>
        <v>0.006818181818</v>
      </c>
      <c r="AB33" s="57">
        <f t="shared" si="121"/>
        <v>0.5874368687</v>
      </c>
      <c r="AC33" s="56">
        <f t="shared" si="122"/>
        <v>0.009433962264</v>
      </c>
      <c r="AD33" s="43">
        <f t="shared" si="123"/>
        <v>0.6521881551</v>
      </c>
      <c r="AE33" s="56">
        <f t="shared" si="124"/>
        <v>0.00625</v>
      </c>
      <c r="AF33" s="57">
        <f t="shared" si="125"/>
        <v>0.5104166667</v>
      </c>
      <c r="AG33" s="56">
        <f t="shared" si="126"/>
        <v>0.01</v>
      </c>
      <c r="AH33" s="43">
        <f t="shared" si="127"/>
        <v>0.5902777778</v>
      </c>
      <c r="AI33" s="63">
        <f t="shared" si="128"/>
        <v>13.8</v>
      </c>
      <c r="AJ33" s="56">
        <f t="shared" si="129"/>
        <v>0.0075</v>
      </c>
      <c r="AK33" s="44">
        <f t="shared" si="130"/>
        <v>0.5227777778</v>
      </c>
      <c r="AL33" s="56">
        <f t="shared" si="131"/>
        <v>0.01630434783</v>
      </c>
      <c r="AM33" s="45">
        <f t="shared" si="132"/>
        <v>0.5972222222</v>
      </c>
      <c r="AN33" s="63">
        <f t="shared" si="133"/>
        <v>1.8</v>
      </c>
      <c r="AO33" s="56">
        <f t="shared" si="134"/>
        <v>0.01875</v>
      </c>
      <c r="AP33" s="45">
        <f t="shared" si="135"/>
        <v>0.5604166667</v>
      </c>
      <c r="AQ33" s="36"/>
      <c r="AR33" s="36"/>
      <c r="AS33" s="36"/>
      <c r="AT33" s="36"/>
      <c r="AU33" s="36"/>
      <c r="AV33" s="36"/>
    </row>
    <row r="34" ht="12.75" customHeight="1">
      <c r="B34" s="58" t="s">
        <v>73</v>
      </c>
      <c r="C34" s="67" t="s">
        <v>74</v>
      </c>
      <c r="D34" s="63">
        <v>3.5</v>
      </c>
      <c r="E34" s="52">
        <f t="shared" si="99"/>
        <v>69.2</v>
      </c>
      <c r="F34" s="53"/>
      <c r="G34" s="54">
        <f t="shared" si="100"/>
        <v>0.01121794872</v>
      </c>
      <c r="H34" s="55">
        <f t="shared" si="101"/>
        <v>0.4717948718</v>
      </c>
      <c r="I34" s="56">
        <f t="shared" si="102"/>
        <v>0.01970720721</v>
      </c>
      <c r="J34" s="43">
        <f t="shared" si="103"/>
        <v>0.6674174174</v>
      </c>
      <c r="K34" s="54">
        <f t="shared" si="104"/>
        <v>0.01215277778</v>
      </c>
      <c r="L34" s="57">
        <f t="shared" si="105"/>
        <v>0.5097222222</v>
      </c>
      <c r="M34" s="56">
        <f t="shared" si="106"/>
        <v>0.0162037037</v>
      </c>
      <c r="N34" s="57">
        <f t="shared" si="107"/>
        <v>0.6162037037</v>
      </c>
      <c r="O34" s="56">
        <f t="shared" si="108"/>
        <v>0.0186965812</v>
      </c>
      <c r="P34" s="57">
        <f t="shared" si="109"/>
        <v>0.665491453</v>
      </c>
      <c r="Q34" s="54">
        <f t="shared" si="110"/>
        <v>0.01080246914</v>
      </c>
      <c r="R34" s="57">
        <f t="shared" si="111"/>
        <v>0.5469135802</v>
      </c>
      <c r="S34" s="56">
        <f t="shared" si="112"/>
        <v>0.01519097222</v>
      </c>
      <c r="T34" s="43">
        <f t="shared" si="113"/>
        <v>0.6614583333</v>
      </c>
      <c r="U34" s="63">
        <f t="shared" si="114"/>
        <v>48.8</v>
      </c>
      <c r="V34" s="56">
        <f t="shared" si="115"/>
        <v>0.01458333333</v>
      </c>
      <c r="W34" s="44">
        <f t="shared" si="116"/>
        <v>0.58875</v>
      </c>
      <c r="X34" s="56">
        <f t="shared" si="117"/>
        <v>0.01857749469</v>
      </c>
      <c r="Y34" s="47">
        <f t="shared" si="118"/>
        <v>0.6652733546</v>
      </c>
      <c r="Z34" s="63">
        <f t="shared" si="119"/>
        <v>36.7</v>
      </c>
      <c r="AA34" s="56">
        <f t="shared" si="120"/>
        <v>0.01325757576</v>
      </c>
      <c r="AB34" s="57">
        <f t="shared" si="121"/>
        <v>0.5938762626</v>
      </c>
      <c r="AC34" s="56">
        <f t="shared" si="122"/>
        <v>0.01834381551</v>
      </c>
      <c r="AD34" s="43">
        <f t="shared" si="123"/>
        <v>0.6610980084</v>
      </c>
      <c r="AE34" s="56">
        <f t="shared" si="124"/>
        <v>0.01215277778</v>
      </c>
      <c r="AF34" s="57">
        <f t="shared" si="125"/>
        <v>0.5163194444</v>
      </c>
      <c r="AG34" s="56">
        <f t="shared" si="126"/>
        <v>0.01944444444</v>
      </c>
      <c r="AH34" s="43">
        <f t="shared" si="127"/>
        <v>0.5997222222</v>
      </c>
      <c r="AI34" s="63">
        <f t="shared" si="128"/>
        <v>15.5</v>
      </c>
      <c r="AJ34" s="56">
        <f t="shared" si="129"/>
        <v>0.01458333333</v>
      </c>
      <c r="AK34" s="44">
        <f t="shared" si="130"/>
        <v>0.5298611111</v>
      </c>
      <c r="AL34" s="56">
        <f t="shared" si="131"/>
        <v>0.03170289855</v>
      </c>
      <c r="AM34" s="45">
        <f t="shared" si="132"/>
        <v>0.6126207729</v>
      </c>
      <c r="AN34" s="63">
        <f t="shared" si="133"/>
        <v>3.5</v>
      </c>
      <c r="AO34" s="56">
        <f t="shared" si="134"/>
        <v>0.03645833333</v>
      </c>
      <c r="AP34" s="45">
        <f t="shared" si="135"/>
        <v>0.578125</v>
      </c>
      <c r="AQ34" s="36"/>
      <c r="AR34" s="36"/>
      <c r="AS34" s="36"/>
      <c r="AT34" s="36"/>
      <c r="AU34" s="36"/>
      <c r="AV34" s="36"/>
    </row>
    <row r="35" ht="12.75" customHeight="1">
      <c r="B35" s="58" t="s">
        <v>75</v>
      </c>
      <c r="C35" s="67" t="s">
        <v>76</v>
      </c>
      <c r="D35" s="63">
        <v>3.7</v>
      </c>
      <c r="E35" s="52">
        <f t="shared" si="99"/>
        <v>69.4</v>
      </c>
      <c r="F35" s="53"/>
      <c r="G35" s="54">
        <f t="shared" si="100"/>
        <v>0.01185897436</v>
      </c>
      <c r="H35" s="55">
        <f t="shared" si="101"/>
        <v>0.4724358974</v>
      </c>
      <c r="I35" s="56">
        <f t="shared" si="102"/>
        <v>0.02083333333</v>
      </c>
      <c r="J35" s="43">
        <f t="shared" si="103"/>
        <v>0.6685435435</v>
      </c>
      <c r="K35" s="54">
        <f t="shared" si="104"/>
        <v>0.01284722222</v>
      </c>
      <c r="L35" s="57">
        <f t="shared" si="105"/>
        <v>0.5104166667</v>
      </c>
      <c r="M35" s="56">
        <f t="shared" si="106"/>
        <v>0.01712962963</v>
      </c>
      <c r="N35" s="57">
        <f t="shared" si="107"/>
        <v>0.6171296296</v>
      </c>
      <c r="O35" s="56">
        <f t="shared" si="108"/>
        <v>0.01976495726</v>
      </c>
      <c r="P35" s="57">
        <f t="shared" si="109"/>
        <v>0.6665598291</v>
      </c>
      <c r="Q35" s="54">
        <f t="shared" si="110"/>
        <v>0.01141975309</v>
      </c>
      <c r="R35" s="57">
        <f t="shared" si="111"/>
        <v>0.5475308642</v>
      </c>
      <c r="S35" s="56">
        <f t="shared" si="112"/>
        <v>0.01605902778</v>
      </c>
      <c r="T35" s="43">
        <f t="shared" si="113"/>
        <v>0.6623263889</v>
      </c>
      <c r="U35" s="63">
        <f t="shared" si="114"/>
        <v>49</v>
      </c>
      <c r="V35" s="56">
        <f t="shared" si="115"/>
        <v>0.01541666667</v>
      </c>
      <c r="W35" s="44">
        <f t="shared" si="116"/>
        <v>0.5895833333</v>
      </c>
      <c r="X35" s="56">
        <f t="shared" si="117"/>
        <v>0.01963906582</v>
      </c>
      <c r="Y35" s="47">
        <f t="shared" si="118"/>
        <v>0.6663349257</v>
      </c>
      <c r="Z35" s="63">
        <f t="shared" si="119"/>
        <v>36.9</v>
      </c>
      <c r="AA35" s="56">
        <f t="shared" si="120"/>
        <v>0.01401515152</v>
      </c>
      <c r="AB35" s="57">
        <f t="shared" si="121"/>
        <v>0.5946338384</v>
      </c>
      <c r="AC35" s="56">
        <f t="shared" si="122"/>
        <v>0.01939203354</v>
      </c>
      <c r="AD35" s="43">
        <f t="shared" si="123"/>
        <v>0.6621462264</v>
      </c>
      <c r="AE35" s="56">
        <f t="shared" si="124"/>
        <v>0.01284722222</v>
      </c>
      <c r="AF35" s="57">
        <f t="shared" si="125"/>
        <v>0.5170138889</v>
      </c>
      <c r="AG35" s="56">
        <f t="shared" si="126"/>
        <v>0.02055555556</v>
      </c>
      <c r="AH35" s="43">
        <f t="shared" si="127"/>
        <v>0.6008333333</v>
      </c>
      <c r="AI35" s="63">
        <f t="shared" si="128"/>
        <v>15.7</v>
      </c>
      <c r="AJ35" s="56">
        <f t="shared" si="129"/>
        <v>0.01541666667</v>
      </c>
      <c r="AK35" s="44">
        <f t="shared" si="130"/>
        <v>0.5306944444</v>
      </c>
      <c r="AL35" s="56">
        <f t="shared" si="131"/>
        <v>0.03351449275</v>
      </c>
      <c r="AM35" s="45">
        <f t="shared" si="132"/>
        <v>0.6144323671</v>
      </c>
      <c r="AN35" s="63">
        <f t="shared" si="133"/>
        <v>3.7</v>
      </c>
      <c r="AO35" s="56">
        <f t="shared" si="134"/>
        <v>0.03854166667</v>
      </c>
      <c r="AP35" s="45">
        <f t="shared" si="135"/>
        <v>0.5802083333</v>
      </c>
      <c r="AQ35" s="36"/>
      <c r="AR35" s="36"/>
      <c r="AS35" s="36"/>
      <c r="AT35" s="36"/>
      <c r="AU35" s="36"/>
      <c r="AV35" s="36"/>
    </row>
    <row r="36" ht="12.75" customHeight="1">
      <c r="B36" s="58" t="s">
        <v>77</v>
      </c>
      <c r="C36" s="67" t="s">
        <v>78</v>
      </c>
      <c r="D36" s="52">
        <v>4.0</v>
      </c>
      <c r="E36" s="52">
        <f t="shared" si="99"/>
        <v>69.7</v>
      </c>
      <c r="F36" s="53"/>
      <c r="G36" s="54">
        <f t="shared" si="100"/>
        <v>0.01282051282</v>
      </c>
      <c r="H36" s="55">
        <f t="shared" si="101"/>
        <v>0.4733974359</v>
      </c>
      <c r="I36" s="56">
        <f t="shared" si="102"/>
        <v>0.02252252252</v>
      </c>
      <c r="J36" s="43">
        <f t="shared" si="103"/>
        <v>0.6702327327</v>
      </c>
      <c r="K36" s="54">
        <f t="shared" si="104"/>
        <v>0.01388888889</v>
      </c>
      <c r="L36" s="57">
        <f t="shared" si="105"/>
        <v>0.5114583333</v>
      </c>
      <c r="M36" s="56">
        <f t="shared" si="106"/>
        <v>0.01851851852</v>
      </c>
      <c r="N36" s="57">
        <f t="shared" si="107"/>
        <v>0.6185185185</v>
      </c>
      <c r="O36" s="56">
        <f t="shared" si="108"/>
        <v>0.02136752137</v>
      </c>
      <c r="P36" s="57">
        <f t="shared" si="109"/>
        <v>0.6681623932</v>
      </c>
      <c r="Q36" s="54">
        <f t="shared" si="110"/>
        <v>0.01234567901</v>
      </c>
      <c r="R36" s="57">
        <f t="shared" si="111"/>
        <v>0.5484567901</v>
      </c>
      <c r="S36" s="56">
        <f t="shared" si="112"/>
        <v>0.01736111111</v>
      </c>
      <c r="T36" s="43">
        <f t="shared" si="113"/>
        <v>0.6636284722</v>
      </c>
      <c r="U36" s="63">
        <f t="shared" si="114"/>
        <v>49.3</v>
      </c>
      <c r="V36" s="56">
        <f t="shared" si="115"/>
        <v>0.01666666667</v>
      </c>
      <c r="W36" s="44">
        <f t="shared" si="116"/>
        <v>0.5908333333</v>
      </c>
      <c r="X36" s="56">
        <f t="shared" si="117"/>
        <v>0.02123142251</v>
      </c>
      <c r="Y36" s="47">
        <f t="shared" si="118"/>
        <v>0.6679272824</v>
      </c>
      <c r="Z36" s="63">
        <f t="shared" si="119"/>
        <v>37.2</v>
      </c>
      <c r="AA36" s="56">
        <f t="shared" si="120"/>
        <v>0.01515151515</v>
      </c>
      <c r="AB36" s="57">
        <f t="shared" si="121"/>
        <v>0.595770202</v>
      </c>
      <c r="AC36" s="56">
        <f t="shared" si="122"/>
        <v>0.02096436059</v>
      </c>
      <c r="AD36" s="43">
        <f t="shared" si="123"/>
        <v>0.6637185535</v>
      </c>
      <c r="AE36" s="56">
        <f t="shared" si="124"/>
        <v>0.01388888889</v>
      </c>
      <c r="AF36" s="57">
        <f t="shared" si="125"/>
        <v>0.5180555556</v>
      </c>
      <c r="AG36" s="56">
        <f t="shared" si="126"/>
        <v>0.02222222222</v>
      </c>
      <c r="AH36" s="43">
        <f t="shared" si="127"/>
        <v>0.6025</v>
      </c>
      <c r="AI36" s="63">
        <f t="shared" si="128"/>
        <v>16</v>
      </c>
      <c r="AJ36" s="56">
        <f t="shared" si="129"/>
        <v>0.01666666667</v>
      </c>
      <c r="AK36" s="44">
        <f t="shared" si="130"/>
        <v>0.5319444444</v>
      </c>
      <c r="AL36" s="56">
        <f t="shared" si="131"/>
        <v>0.03623188406</v>
      </c>
      <c r="AM36" s="45">
        <f t="shared" si="132"/>
        <v>0.6171497585</v>
      </c>
      <c r="AN36" s="63">
        <f t="shared" si="133"/>
        <v>4</v>
      </c>
      <c r="AO36" s="56">
        <f t="shared" si="134"/>
        <v>0.04166666667</v>
      </c>
      <c r="AP36" s="45">
        <f t="shared" si="135"/>
        <v>0.5833333333</v>
      </c>
      <c r="AQ36" s="36"/>
      <c r="AR36" s="36"/>
      <c r="AS36" s="36"/>
      <c r="AT36" s="36"/>
      <c r="AU36" s="36"/>
      <c r="AV36" s="36"/>
    </row>
    <row r="37" ht="12.75" customHeight="1">
      <c r="B37" s="58" t="s">
        <v>79</v>
      </c>
      <c r="C37" s="67" t="s">
        <v>80</v>
      </c>
      <c r="D37" s="52">
        <v>4.7</v>
      </c>
      <c r="E37" s="52">
        <f t="shared" si="99"/>
        <v>70.4</v>
      </c>
      <c r="F37" s="53"/>
      <c r="G37" s="54">
        <f t="shared" si="100"/>
        <v>0.01506410256</v>
      </c>
      <c r="H37" s="55">
        <f t="shared" si="101"/>
        <v>0.4756410256</v>
      </c>
      <c r="I37" s="56">
        <f t="shared" si="102"/>
        <v>0.02646396396</v>
      </c>
      <c r="J37" s="43">
        <f t="shared" si="103"/>
        <v>0.6741741742</v>
      </c>
      <c r="K37" s="54">
        <f t="shared" si="104"/>
        <v>0.01631944444</v>
      </c>
      <c r="L37" s="57">
        <f t="shared" si="105"/>
        <v>0.5138888889</v>
      </c>
      <c r="M37" s="56">
        <f t="shared" si="106"/>
        <v>0.02175925926</v>
      </c>
      <c r="N37" s="57">
        <f t="shared" si="107"/>
        <v>0.6217592593</v>
      </c>
      <c r="O37" s="56">
        <f t="shared" si="108"/>
        <v>0.02510683761</v>
      </c>
      <c r="P37" s="57">
        <f t="shared" si="109"/>
        <v>0.6719017094</v>
      </c>
      <c r="Q37" s="54">
        <f t="shared" si="110"/>
        <v>0.01450617284</v>
      </c>
      <c r="R37" s="57">
        <f t="shared" si="111"/>
        <v>0.550617284</v>
      </c>
      <c r="S37" s="56">
        <f t="shared" si="112"/>
        <v>0.02039930556</v>
      </c>
      <c r="T37" s="43">
        <f t="shared" si="113"/>
        <v>0.6666666667</v>
      </c>
      <c r="U37" s="63">
        <f t="shared" si="114"/>
        <v>50</v>
      </c>
      <c r="V37" s="56">
        <f t="shared" si="115"/>
        <v>0.01958333333</v>
      </c>
      <c r="W37" s="44">
        <f t="shared" si="116"/>
        <v>0.59375</v>
      </c>
      <c r="X37" s="56">
        <f t="shared" si="117"/>
        <v>0.02494692144</v>
      </c>
      <c r="Y37" s="47">
        <f t="shared" si="118"/>
        <v>0.6716427813</v>
      </c>
      <c r="Z37" s="63">
        <f t="shared" si="119"/>
        <v>37.9</v>
      </c>
      <c r="AA37" s="56">
        <f t="shared" si="120"/>
        <v>0.0178030303</v>
      </c>
      <c r="AB37" s="57">
        <f t="shared" si="121"/>
        <v>0.5984217172</v>
      </c>
      <c r="AC37" s="56">
        <f t="shared" si="122"/>
        <v>0.02463312369</v>
      </c>
      <c r="AD37" s="43">
        <f t="shared" si="123"/>
        <v>0.6673873166</v>
      </c>
      <c r="AE37" s="56">
        <f t="shared" si="124"/>
        <v>0.01631944444</v>
      </c>
      <c r="AF37" s="57">
        <f t="shared" si="125"/>
        <v>0.5204861111</v>
      </c>
      <c r="AG37" s="56">
        <f t="shared" si="126"/>
        <v>0.02611111111</v>
      </c>
      <c r="AH37" s="43">
        <f t="shared" si="127"/>
        <v>0.6063888889</v>
      </c>
      <c r="AI37" s="63">
        <f t="shared" si="128"/>
        <v>16.7</v>
      </c>
      <c r="AJ37" s="56">
        <f t="shared" si="129"/>
        <v>0.01958333333</v>
      </c>
      <c r="AK37" s="44">
        <f t="shared" si="130"/>
        <v>0.5348611111</v>
      </c>
      <c r="AL37" s="56">
        <f t="shared" si="131"/>
        <v>0.04257246377</v>
      </c>
      <c r="AM37" s="45">
        <f t="shared" si="132"/>
        <v>0.6234903382</v>
      </c>
      <c r="AN37" s="63">
        <f t="shared" si="133"/>
        <v>4.7</v>
      </c>
      <c r="AO37" s="56">
        <f t="shared" si="134"/>
        <v>0.04895833333</v>
      </c>
      <c r="AP37" s="45">
        <f t="shared" si="135"/>
        <v>0.590625</v>
      </c>
      <c r="AQ37" s="36"/>
      <c r="AR37" s="36"/>
      <c r="AS37" s="36"/>
      <c r="AT37" s="36"/>
      <c r="AU37" s="36"/>
      <c r="AV37" s="36"/>
    </row>
    <row r="38" ht="12.75" customHeight="1">
      <c r="B38" s="58" t="s">
        <v>41</v>
      </c>
      <c r="C38" s="67" t="s">
        <v>81</v>
      </c>
      <c r="D38" s="52">
        <v>5.6</v>
      </c>
      <c r="E38" s="52">
        <f t="shared" si="99"/>
        <v>71.3</v>
      </c>
      <c r="F38" s="53"/>
      <c r="G38" s="54">
        <f t="shared" si="100"/>
        <v>0.01794871795</v>
      </c>
      <c r="H38" s="55">
        <f t="shared" si="101"/>
        <v>0.478525641</v>
      </c>
      <c r="I38" s="56">
        <f t="shared" si="102"/>
        <v>0.03153153153</v>
      </c>
      <c r="J38" s="43">
        <f t="shared" si="103"/>
        <v>0.6792417417</v>
      </c>
      <c r="K38" s="54">
        <f t="shared" si="104"/>
        <v>0.01944444444</v>
      </c>
      <c r="L38" s="57">
        <f t="shared" si="105"/>
        <v>0.5170138889</v>
      </c>
      <c r="M38" s="56">
        <f t="shared" si="106"/>
        <v>0.02592592593</v>
      </c>
      <c r="N38" s="57">
        <f t="shared" si="107"/>
        <v>0.6259259259</v>
      </c>
      <c r="O38" s="56">
        <f t="shared" si="108"/>
        <v>0.02991452991</v>
      </c>
      <c r="P38" s="57">
        <f t="shared" si="109"/>
        <v>0.6767094017</v>
      </c>
      <c r="Q38" s="54">
        <f t="shared" si="110"/>
        <v>0.01728395062</v>
      </c>
      <c r="R38" s="57">
        <f t="shared" si="111"/>
        <v>0.5533950617</v>
      </c>
      <c r="S38" s="56">
        <f t="shared" si="112"/>
        <v>0.02430555556</v>
      </c>
      <c r="T38" s="43">
        <f t="shared" si="113"/>
        <v>0.6705729167</v>
      </c>
      <c r="U38" s="63">
        <f t="shared" si="114"/>
        <v>50.9</v>
      </c>
      <c r="V38" s="56">
        <f t="shared" si="115"/>
        <v>0.02333333333</v>
      </c>
      <c r="W38" s="44">
        <f t="shared" si="116"/>
        <v>0.5975</v>
      </c>
      <c r="X38" s="56">
        <f t="shared" si="117"/>
        <v>0.02972399151</v>
      </c>
      <c r="Y38" s="47">
        <f t="shared" si="118"/>
        <v>0.6764198514</v>
      </c>
      <c r="Z38" s="63">
        <f t="shared" si="119"/>
        <v>38.8</v>
      </c>
      <c r="AA38" s="56">
        <f t="shared" si="120"/>
        <v>0.02121212121</v>
      </c>
      <c r="AB38" s="57">
        <f t="shared" si="121"/>
        <v>0.6018308081</v>
      </c>
      <c r="AC38" s="56">
        <f t="shared" si="122"/>
        <v>0.02935010482</v>
      </c>
      <c r="AD38" s="43">
        <f t="shared" si="123"/>
        <v>0.6721042977</v>
      </c>
      <c r="AE38" s="56">
        <f t="shared" si="124"/>
        <v>0.01944444444</v>
      </c>
      <c r="AF38" s="57">
        <f t="shared" si="125"/>
        <v>0.5236111111</v>
      </c>
      <c r="AG38" s="56">
        <f t="shared" si="126"/>
        <v>0.03111111111</v>
      </c>
      <c r="AH38" s="43">
        <f t="shared" si="127"/>
        <v>0.6113888889</v>
      </c>
      <c r="AI38" s="63">
        <f t="shared" si="128"/>
        <v>17.6</v>
      </c>
      <c r="AJ38" s="56">
        <f t="shared" si="129"/>
        <v>0.02333333333</v>
      </c>
      <c r="AK38" s="44">
        <f t="shared" si="130"/>
        <v>0.5386111111</v>
      </c>
      <c r="AL38" s="56">
        <f t="shared" si="131"/>
        <v>0.05072463768</v>
      </c>
      <c r="AM38" s="45">
        <f t="shared" si="132"/>
        <v>0.6316425121</v>
      </c>
      <c r="AN38" s="63">
        <f t="shared" si="133"/>
        <v>5.6</v>
      </c>
      <c r="AO38" s="56">
        <f t="shared" si="134"/>
        <v>0.05833333333</v>
      </c>
      <c r="AP38" s="45">
        <f t="shared" si="135"/>
        <v>0.6</v>
      </c>
      <c r="AQ38" s="36"/>
      <c r="AR38" s="36"/>
      <c r="AS38" s="36"/>
      <c r="AT38" s="36"/>
      <c r="AU38" s="36"/>
      <c r="AV38" s="36"/>
    </row>
    <row r="39" ht="12.75" customHeight="1">
      <c r="B39" s="58" t="s">
        <v>82</v>
      </c>
      <c r="C39" s="67" t="s">
        <v>83</v>
      </c>
      <c r="D39" s="52">
        <v>6.6</v>
      </c>
      <c r="E39" s="52">
        <f t="shared" si="99"/>
        <v>72.3</v>
      </c>
      <c r="F39" s="53"/>
      <c r="G39" s="54">
        <f t="shared" si="100"/>
        <v>0.02115384615</v>
      </c>
      <c r="H39" s="55">
        <f t="shared" si="101"/>
        <v>0.4817307692</v>
      </c>
      <c r="I39" s="56">
        <f t="shared" si="102"/>
        <v>0.03716216216</v>
      </c>
      <c r="J39" s="43">
        <f t="shared" si="103"/>
        <v>0.6848723724</v>
      </c>
      <c r="K39" s="54">
        <f t="shared" si="104"/>
        <v>0.02291666667</v>
      </c>
      <c r="L39" s="57">
        <f t="shared" si="105"/>
        <v>0.5204861111</v>
      </c>
      <c r="M39" s="56">
        <f t="shared" si="106"/>
        <v>0.03055555556</v>
      </c>
      <c r="N39" s="57">
        <f t="shared" si="107"/>
        <v>0.6305555556</v>
      </c>
      <c r="O39" s="56">
        <f t="shared" si="108"/>
        <v>0.03525641026</v>
      </c>
      <c r="P39" s="57">
        <f t="shared" si="109"/>
        <v>0.6820512821</v>
      </c>
      <c r="Q39" s="54">
        <f t="shared" si="110"/>
        <v>0.02037037037</v>
      </c>
      <c r="R39" s="57">
        <f t="shared" si="111"/>
        <v>0.5564814815</v>
      </c>
      <c r="S39" s="56">
        <f t="shared" si="112"/>
        <v>0.02864583333</v>
      </c>
      <c r="T39" s="43">
        <f t="shared" si="113"/>
        <v>0.6749131944</v>
      </c>
      <c r="U39" s="63">
        <f t="shared" si="114"/>
        <v>51.9</v>
      </c>
      <c r="V39" s="56">
        <f t="shared" si="115"/>
        <v>0.0275</v>
      </c>
      <c r="W39" s="44">
        <f t="shared" si="116"/>
        <v>0.6016666667</v>
      </c>
      <c r="X39" s="56">
        <f t="shared" si="117"/>
        <v>0.03503184713</v>
      </c>
      <c r="Y39" s="47">
        <f t="shared" si="118"/>
        <v>0.681727707</v>
      </c>
      <c r="Z39" s="63">
        <f t="shared" si="119"/>
        <v>39.8</v>
      </c>
      <c r="AA39" s="56">
        <f t="shared" si="120"/>
        <v>0.025</v>
      </c>
      <c r="AB39" s="57">
        <f t="shared" si="121"/>
        <v>0.6056186869</v>
      </c>
      <c r="AC39" s="56">
        <f t="shared" si="122"/>
        <v>0.03459119497</v>
      </c>
      <c r="AD39" s="43">
        <f t="shared" si="123"/>
        <v>0.6773453878</v>
      </c>
      <c r="AE39" s="56">
        <f t="shared" si="124"/>
        <v>0.02291666667</v>
      </c>
      <c r="AF39" s="57">
        <f t="shared" si="125"/>
        <v>0.5270833333</v>
      </c>
      <c r="AG39" s="56">
        <f t="shared" si="126"/>
        <v>0.03666666667</v>
      </c>
      <c r="AH39" s="43">
        <f t="shared" si="127"/>
        <v>0.6169444444</v>
      </c>
      <c r="AI39" s="63">
        <f t="shared" si="128"/>
        <v>18.6</v>
      </c>
      <c r="AJ39" s="56">
        <f t="shared" si="129"/>
        <v>0.0275</v>
      </c>
      <c r="AK39" s="44">
        <f t="shared" si="130"/>
        <v>0.5427777778</v>
      </c>
      <c r="AL39" s="56">
        <f t="shared" si="131"/>
        <v>0.0597826087</v>
      </c>
      <c r="AM39" s="45">
        <f t="shared" si="132"/>
        <v>0.6407004831</v>
      </c>
      <c r="AN39" s="63">
        <f t="shared" si="133"/>
        <v>6.6</v>
      </c>
      <c r="AO39" s="56">
        <f t="shared" si="134"/>
        <v>0.06875</v>
      </c>
      <c r="AP39" s="45">
        <f t="shared" si="135"/>
        <v>0.6104166667</v>
      </c>
      <c r="AQ39" s="36"/>
      <c r="AR39" s="36"/>
      <c r="AS39" s="36"/>
      <c r="AT39" s="36"/>
      <c r="AU39" s="36"/>
      <c r="AV39" s="36"/>
    </row>
    <row r="40" ht="12.75" customHeight="1">
      <c r="B40" s="58" t="s">
        <v>82</v>
      </c>
      <c r="C40" s="67" t="s">
        <v>84</v>
      </c>
      <c r="D40" s="52">
        <v>6.9</v>
      </c>
      <c r="E40" s="52">
        <f t="shared" si="99"/>
        <v>72.6</v>
      </c>
      <c r="F40" s="53"/>
      <c r="G40" s="54">
        <f t="shared" si="100"/>
        <v>0.02211538462</v>
      </c>
      <c r="H40" s="55">
        <f t="shared" si="101"/>
        <v>0.4826923077</v>
      </c>
      <c r="I40" s="56">
        <f t="shared" si="102"/>
        <v>0.03885135135</v>
      </c>
      <c r="J40" s="43">
        <f t="shared" si="103"/>
        <v>0.6865615616</v>
      </c>
      <c r="K40" s="54">
        <f t="shared" si="104"/>
        <v>0.02395833333</v>
      </c>
      <c r="L40" s="57">
        <f t="shared" si="105"/>
        <v>0.5215277778</v>
      </c>
      <c r="M40" s="56">
        <f t="shared" si="106"/>
        <v>0.03194444444</v>
      </c>
      <c r="N40" s="57">
        <f t="shared" si="107"/>
        <v>0.6319444444</v>
      </c>
      <c r="O40" s="56">
        <f t="shared" si="108"/>
        <v>0.03685897436</v>
      </c>
      <c r="P40" s="57">
        <f t="shared" si="109"/>
        <v>0.6836538462</v>
      </c>
      <c r="Q40" s="54">
        <f t="shared" si="110"/>
        <v>0.0212962963</v>
      </c>
      <c r="R40" s="57">
        <f t="shared" si="111"/>
        <v>0.5574074074</v>
      </c>
      <c r="S40" s="56">
        <f t="shared" si="112"/>
        <v>0.02994791667</v>
      </c>
      <c r="T40" s="43">
        <f t="shared" si="113"/>
        <v>0.6762152778</v>
      </c>
      <c r="U40" s="63">
        <f t="shared" si="114"/>
        <v>52.2</v>
      </c>
      <c r="V40" s="56">
        <f t="shared" si="115"/>
        <v>0.02875</v>
      </c>
      <c r="W40" s="44">
        <f t="shared" si="116"/>
        <v>0.6029166667</v>
      </c>
      <c r="X40" s="56">
        <f t="shared" si="117"/>
        <v>0.03662420382</v>
      </c>
      <c r="Y40" s="47">
        <f t="shared" si="118"/>
        <v>0.6833200637</v>
      </c>
      <c r="Z40" s="63"/>
      <c r="AA40" s="56"/>
      <c r="AB40" s="57"/>
      <c r="AC40" s="56"/>
      <c r="AD40" s="43"/>
      <c r="AE40" s="56"/>
      <c r="AF40" s="57"/>
      <c r="AG40" s="56"/>
      <c r="AH40" s="43"/>
      <c r="AI40" s="63"/>
      <c r="AJ40" s="56"/>
      <c r="AK40" s="44"/>
      <c r="AL40" s="56"/>
      <c r="AM40" s="45"/>
      <c r="AN40" s="63"/>
      <c r="AO40" s="56"/>
      <c r="AP40" s="45"/>
      <c r="AQ40" s="36"/>
      <c r="AR40" s="36"/>
      <c r="AS40" s="36"/>
      <c r="AT40" s="36"/>
      <c r="AU40" s="36"/>
      <c r="AV40" s="36"/>
    </row>
    <row r="41" ht="12.75" customHeight="1">
      <c r="B41" s="58" t="s">
        <v>41</v>
      </c>
      <c r="C41" s="67" t="s">
        <v>85</v>
      </c>
      <c r="D41" s="52">
        <v>9.1</v>
      </c>
      <c r="E41" s="52">
        <f t="shared" si="99"/>
        <v>74.8</v>
      </c>
      <c r="F41" s="53"/>
      <c r="G41" s="54">
        <f t="shared" si="100"/>
        <v>0.02916666667</v>
      </c>
      <c r="H41" s="55">
        <f t="shared" si="101"/>
        <v>0.4897435897</v>
      </c>
      <c r="I41" s="56">
        <f t="shared" si="102"/>
        <v>0.05123873874</v>
      </c>
      <c r="J41" s="43">
        <f t="shared" si="103"/>
        <v>0.6989489489</v>
      </c>
      <c r="K41" s="54">
        <f t="shared" si="104"/>
        <v>0.03159722222</v>
      </c>
      <c r="L41" s="57">
        <f t="shared" si="105"/>
        <v>0.5291666667</v>
      </c>
      <c r="M41" s="56">
        <f t="shared" si="106"/>
        <v>0.04212962963</v>
      </c>
      <c r="N41" s="57">
        <f t="shared" si="107"/>
        <v>0.6421296296</v>
      </c>
      <c r="O41" s="56">
        <f t="shared" si="108"/>
        <v>0.04861111111</v>
      </c>
      <c r="P41" s="57">
        <f t="shared" si="109"/>
        <v>0.6954059829</v>
      </c>
      <c r="Q41" s="54">
        <f t="shared" si="110"/>
        <v>0.02808641975</v>
      </c>
      <c r="R41" s="57">
        <f t="shared" si="111"/>
        <v>0.5641975309</v>
      </c>
      <c r="S41" s="56">
        <f t="shared" si="112"/>
        <v>0.03949652778</v>
      </c>
      <c r="T41" s="43">
        <f t="shared" si="113"/>
        <v>0.6857638889</v>
      </c>
      <c r="U41" s="63">
        <f t="shared" si="114"/>
        <v>54.4</v>
      </c>
      <c r="V41" s="56">
        <f t="shared" si="115"/>
        <v>0.03791666667</v>
      </c>
      <c r="W41" s="44">
        <f t="shared" si="116"/>
        <v>0.6120833333</v>
      </c>
      <c r="X41" s="56">
        <f t="shared" si="117"/>
        <v>0.0483014862</v>
      </c>
      <c r="Y41" s="47">
        <f t="shared" si="118"/>
        <v>0.6949973461</v>
      </c>
      <c r="Z41" s="63"/>
      <c r="AA41" s="56"/>
      <c r="AB41" s="57"/>
      <c r="AC41" s="56"/>
      <c r="AD41" s="43"/>
      <c r="AE41" s="56"/>
      <c r="AF41" s="57"/>
      <c r="AG41" s="56"/>
      <c r="AH41" s="43"/>
      <c r="AI41" s="63"/>
      <c r="AJ41" s="56"/>
      <c r="AK41" s="44"/>
      <c r="AL41" s="56"/>
      <c r="AM41" s="45"/>
      <c r="AN41" s="63"/>
      <c r="AO41" s="56"/>
      <c r="AP41" s="45"/>
      <c r="AQ41" s="36"/>
      <c r="AR41" s="36"/>
      <c r="AS41" s="36"/>
      <c r="AT41" s="36"/>
      <c r="AU41" s="36"/>
      <c r="AV41" s="36"/>
    </row>
    <row r="42" ht="12.75" customHeight="1">
      <c r="B42" s="51" t="s">
        <v>86</v>
      </c>
      <c r="C42" s="67" t="s">
        <v>87</v>
      </c>
      <c r="D42" s="63">
        <v>10.8</v>
      </c>
      <c r="E42" s="52">
        <f t="shared" si="99"/>
        <v>76.5</v>
      </c>
      <c r="F42" s="53"/>
      <c r="G42" s="54">
        <f t="shared" si="100"/>
        <v>0.03461538462</v>
      </c>
      <c r="H42" s="55">
        <f t="shared" si="101"/>
        <v>0.4951923077</v>
      </c>
      <c r="I42" s="56">
        <f t="shared" si="102"/>
        <v>0.06081081081</v>
      </c>
      <c r="J42" s="43">
        <f t="shared" si="103"/>
        <v>0.708521021</v>
      </c>
      <c r="K42" s="54">
        <f t="shared" si="104"/>
        <v>0.0375</v>
      </c>
      <c r="L42" s="57">
        <f t="shared" si="105"/>
        <v>0.5350694444</v>
      </c>
      <c r="M42" s="56">
        <f t="shared" si="106"/>
        <v>0.05</v>
      </c>
      <c r="N42" s="57">
        <f t="shared" si="107"/>
        <v>0.65</v>
      </c>
      <c r="O42" s="56">
        <f t="shared" si="108"/>
        <v>0.05769230769</v>
      </c>
      <c r="P42" s="57">
        <f t="shared" si="109"/>
        <v>0.7044871795</v>
      </c>
      <c r="Q42" s="54">
        <f t="shared" si="110"/>
        <v>0.03333333333</v>
      </c>
      <c r="R42" s="57">
        <f t="shared" si="111"/>
        <v>0.5694444444</v>
      </c>
      <c r="S42" s="56">
        <f t="shared" si="112"/>
        <v>0.046875</v>
      </c>
      <c r="T42" s="43">
        <f t="shared" si="113"/>
        <v>0.6931423611</v>
      </c>
      <c r="U42" s="63">
        <f t="shared" si="114"/>
        <v>56.1</v>
      </c>
      <c r="V42" s="56">
        <f t="shared" si="115"/>
        <v>0.045</v>
      </c>
      <c r="W42" s="44">
        <f t="shared" si="116"/>
        <v>0.6191666667</v>
      </c>
      <c r="X42" s="56">
        <f t="shared" si="117"/>
        <v>0.05732484076</v>
      </c>
      <c r="Y42" s="47">
        <f t="shared" si="118"/>
        <v>0.7040207006</v>
      </c>
      <c r="Z42" s="63">
        <f t="shared" ref="Z42:Z49" si="136">$Z$30+D42</f>
        <v>44</v>
      </c>
      <c r="AA42" s="56">
        <f t="shared" ref="AA42:AA49" si="137">$D42/AA$4*60/1440</f>
        <v>0.04090909091</v>
      </c>
      <c r="AB42" s="57">
        <f t="shared" ref="AB42:AB49" si="138">$AB$31+AA42</f>
        <v>0.6215277778</v>
      </c>
      <c r="AC42" s="56">
        <f t="shared" ref="AC42:AC49" si="139">$D42/AC$4*60/1440</f>
        <v>0.05660377358</v>
      </c>
      <c r="AD42" s="43">
        <f t="shared" ref="AD42:AD49" si="140">$AD$31+AC42</f>
        <v>0.6993579665</v>
      </c>
      <c r="AE42" s="56">
        <f t="shared" ref="AE42:AE49" si="141">$D42/AE$4*60/1440</f>
        <v>0.0375</v>
      </c>
      <c r="AF42" s="57">
        <f t="shared" ref="AF42:AF49" si="142">$AF$31+AE42</f>
        <v>0.5416666667</v>
      </c>
      <c r="AG42" s="56">
        <f t="shared" ref="AG42:AG49" si="143">$D42/AG$4*60/1440</f>
        <v>0.06</v>
      </c>
      <c r="AH42" s="43">
        <f t="shared" ref="AH42:AH49" si="144">$AH$31+AG42</f>
        <v>0.6402777778</v>
      </c>
      <c r="AI42" s="63">
        <f t="shared" ref="AI42:AI49" si="145">$AI$30+D42</f>
        <v>22.8</v>
      </c>
      <c r="AJ42" s="56">
        <f t="shared" ref="AJ42:AJ49" si="146">$D42/AI$4*60/1440</f>
        <v>0.045</v>
      </c>
      <c r="AK42" s="44">
        <f t="shared" ref="AK42:AK49" si="147">$AK$31+AJ42</f>
        <v>0.5602777778</v>
      </c>
      <c r="AL42" s="56">
        <f t="shared" ref="AL42:AL49" si="148">$D42/AL$4*60/1440</f>
        <v>0.09782608696</v>
      </c>
      <c r="AM42" s="45">
        <f t="shared" ref="AM42:AM49" si="149">$AM$31+AL42</f>
        <v>0.6787439614</v>
      </c>
      <c r="AN42" s="63">
        <f t="shared" ref="AN42:AN49" si="150">D42</f>
        <v>10.8</v>
      </c>
      <c r="AO42" s="56">
        <f t="shared" ref="AO42:AO49" si="151">$D42/AN$4*60/1440</f>
        <v>0.1125</v>
      </c>
      <c r="AP42" s="45">
        <f t="shared" ref="AP42:AP49" si="152">$AP$31+AO42</f>
        <v>0.6541666667</v>
      </c>
      <c r="AQ42" s="36"/>
      <c r="AR42" s="36"/>
      <c r="AS42" s="36"/>
      <c r="AT42" s="36"/>
      <c r="AU42" s="36"/>
      <c r="AV42" s="36"/>
    </row>
    <row r="43" ht="12.75" customHeight="1">
      <c r="B43" s="58" t="s">
        <v>88</v>
      </c>
      <c r="C43" s="18" t="s">
        <v>89</v>
      </c>
      <c r="D43" s="63">
        <v>12.0</v>
      </c>
      <c r="E43" s="52">
        <f t="shared" si="99"/>
        <v>77.7</v>
      </c>
      <c r="F43" s="53"/>
      <c r="G43" s="54">
        <f t="shared" si="100"/>
        <v>0.03846153846</v>
      </c>
      <c r="H43" s="55">
        <f t="shared" si="101"/>
        <v>0.4990384615</v>
      </c>
      <c r="I43" s="56">
        <f t="shared" si="102"/>
        <v>0.06756756757</v>
      </c>
      <c r="J43" s="43">
        <f t="shared" si="103"/>
        <v>0.7152777778</v>
      </c>
      <c r="K43" s="54">
        <f t="shared" si="104"/>
        <v>0.04166666667</v>
      </c>
      <c r="L43" s="57">
        <f t="shared" si="105"/>
        <v>0.5392361111</v>
      </c>
      <c r="M43" s="56">
        <f t="shared" si="106"/>
        <v>0.05555555556</v>
      </c>
      <c r="N43" s="57">
        <f t="shared" si="107"/>
        <v>0.6555555556</v>
      </c>
      <c r="O43" s="56">
        <f t="shared" si="108"/>
        <v>0.0641025641</v>
      </c>
      <c r="P43" s="57">
        <f t="shared" si="109"/>
        <v>0.7108974359</v>
      </c>
      <c r="Q43" s="54">
        <f t="shared" si="110"/>
        <v>0.03703703704</v>
      </c>
      <c r="R43" s="57">
        <f t="shared" si="111"/>
        <v>0.5731481481</v>
      </c>
      <c r="S43" s="56">
        <f t="shared" si="112"/>
        <v>0.05208333333</v>
      </c>
      <c r="T43" s="43">
        <f t="shared" si="113"/>
        <v>0.6983506944</v>
      </c>
      <c r="U43" s="63">
        <f t="shared" si="114"/>
        <v>57.3</v>
      </c>
      <c r="V43" s="56">
        <f t="shared" si="115"/>
        <v>0.05</v>
      </c>
      <c r="W43" s="44">
        <f t="shared" si="116"/>
        <v>0.6241666667</v>
      </c>
      <c r="X43" s="56">
        <f t="shared" si="117"/>
        <v>0.06369426752</v>
      </c>
      <c r="Y43" s="47">
        <f t="shared" si="118"/>
        <v>0.7103901274</v>
      </c>
      <c r="Z43" s="63">
        <f t="shared" si="136"/>
        <v>45.2</v>
      </c>
      <c r="AA43" s="56">
        <f t="shared" si="137"/>
        <v>0.04545454545</v>
      </c>
      <c r="AB43" s="57">
        <f t="shared" si="138"/>
        <v>0.6260732323</v>
      </c>
      <c r="AC43" s="56">
        <f t="shared" si="139"/>
        <v>0.06289308176</v>
      </c>
      <c r="AD43" s="43">
        <f t="shared" si="140"/>
        <v>0.7056472746</v>
      </c>
      <c r="AE43" s="56">
        <f t="shared" si="141"/>
        <v>0.04166666667</v>
      </c>
      <c r="AF43" s="57">
        <f t="shared" si="142"/>
        <v>0.5458333333</v>
      </c>
      <c r="AG43" s="56">
        <f t="shared" si="143"/>
        <v>0.06666666667</v>
      </c>
      <c r="AH43" s="43">
        <f t="shared" si="144"/>
        <v>0.6469444444</v>
      </c>
      <c r="AI43" s="63">
        <f t="shared" si="145"/>
        <v>24</v>
      </c>
      <c r="AJ43" s="56">
        <f t="shared" si="146"/>
        <v>0.05</v>
      </c>
      <c r="AK43" s="44">
        <f t="shared" si="147"/>
        <v>0.5652777778</v>
      </c>
      <c r="AL43" s="56">
        <f t="shared" si="148"/>
        <v>0.1086956522</v>
      </c>
      <c r="AM43" s="45">
        <f t="shared" si="149"/>
        <v>0.6896135266</v>
      </c>
      <c r="AN43" s="63">
        <f t="shared" si="150"/>
        <v>12</v>
      </c>
      <c r="AO43" s="56">
        <f t="shared" si="151"/>
        <v>0.125</v>
      </c>
      <c r="AP43" s="45">
        <f t="shared" si="152"/>
        <v>0.6666666667</v>
      </c>
      <c r="AQ43" s="36"/>
      <c r="AR43" s="36"/>
      <c r="AS43" s="36"/>
      <c r="AT43" s="36"/>
      <c r="AU43" s="36"/>
      <c r="AV43" s="36"/>
    </row>
    <row r="44" ht="12.75" customHeight="1">
      <c r="B44" s="58" t="s">
        <v>90</v>
      </c>
      <c r="C44" s="18" t="s">
        <v>91</v>
      </c>
      <c r="D44" s="63">
        <v>13.3</v>
      </c>
      <c r="E44" s="52">
        <f t="shared" si="99"/>
        <v>79</v>
      </c>
      <c r="F44" s="53"/>
      <c r="G44" s="54">
        <f t="shared" si="100"/>
        <v>0.04262820513</v>
      </c>
      <c r="H44" s="55">
        <f t="shared" si="101"/>
        <v>0.5032051282</v>
      </c>
      <c r="I44" s="56">
        <f t="shared" si="102"/>
        <v>0.07488738739</v>
      </c>
      <c r="J44" s="43">
        <f t="shared" si="103"/>
        <v>0.7225975976</v>
      </c>
      <c r="K44" s="54">
        <f t="shared" si="104"/>
        <v>0.04618055556</v>
      </c>
      <c r="L44" s="57">
        <f t="shared" si="105"/>
        <v>0.54375</v>
      </c>
      <c r="M44" s="56">
        <f t="shared" si="106"/>
        <v>0.06157407407</v>
      </c>
      <c r="N44" s="57">
        <f t="shared" si="107"/>
        <v>0.6615740741</v>
      </c>
      <c r="O44" s="56">
        <f t="shared" si="108"/>
        <v>0.07104700855</v>
      </c>
      <c r="P44" s="57">
        <f t="shared" si="109"/>
        <v>0.7178418803</v>
      </c>
      <c r="Q44" s="54">
        <f t="shared" si="110"/>
        <v>0.04104938272</v>
      </c>
      <c r="R44" s="57">
        <f t="shared" si="111"/>
        <v>0.5771604938</v>
      </c>
      <c r="S44" s="56">
        <f t="shared" si="112"/>
        <v>0.05772569444</v>
      </c>
      <c r="T44" s="43">
        <f t="shared" si="113"/>
        <v>0.7039930556</v>
      </c>
      <c r="U44" s="63">
        <f t="shared" si="114"/>
        <v>58.6</v>
      </c>
      <c r="V44" s="56">
        <f t="shared" si="115"/>
        <v>0.05541666667</v>
      </c>
      <c r="W44" s="44">
        <f t="shared" si="116"/>
        <v>0.6295833333</v>
      </c>
      <c r="X44" s="56">
        <f t="shared" si="117"/>
        <v>0.07059447983</v>
      </c>
      <c r="Y44" s="47">
        <f t="shared" si="118"/>
        <v>0.7172903397</v>
      </c>
      <c r="Z44" s="63">
        <f t="shared" si="136"/>
        <v>46.5</v>
      </c>
      <c r="AA44" s="56">
        <f t="shared" si="137"/>
        <v>0.05037878788</v>
      </c>
      <c r="AB44" s="57">
        <f t="shared" si="138"/>
        <v>0.6309974747</v>
      </c>
      <c r="AC44" s="56">
        <f t="shared" si="139"/>
        <v>0.06970649895</v>
      </c>
      <c r="AD44" s="43">
        <f t="shared" si="140"/>
        <v>0.7124606918</v>
      </c>
      <c r="AE44" s="56">
        <f t="shared" si="141"/>
        <v>0.04618055556</v>
      </c>
      <c r="AF44" s="57">
        <f t="shared" si="142"/>
        <v>0.5503472222</v>
      </c>
      <c r="AG44" s="56">
        <f t="shared" si="143"/>
        <v>0.07388888889</v>
      </c>
      <c r="AH44" s="43">
        <f t="shared" si="144"/>
        <v>0.6541666667</v>
      </c>
      <c r="AI44" s="63">
        <f t="shared" si="145"/>
        <v>25.3</v>
      </c>
      <c r="AJ44" s="56">
        <f t="shared" si="146"/>
        <v>0.05541666667</v>
      </c>
      <c r="AK44" s="44">
        <f t="shared" si="147"/>
        <v>0.5706944444</v>
      </c>
      <c r="AL44" s="56">
        <f t="shared" si="148"/>
        <v>0.1204710145</v>
      </c>
      <c r="AM44" s="45">
        <f t="shared" si="149"/>
        <v>0.7013888889</v>
      </c>
      <c r="AN44" s="63">
        <f t="shared" si="150"/>
        <v>13.3</v>
      </c>
      <c r="AO44" s="56">
        <f t="shared" si="151"/>
        <v>0.1385416667</v>
      </c>
      <c r="AP44" s="45">
        <f t="shared" si="152"/>
        <v>0.6802083333</v>
      </c>
      <c r="AQ44" s="36"/>
      <c r="AR44" s="36"/>
      <c r="AS44" s="36"/>
      <c r="AT44" s="36"/>
      <c r="AU44" s="36"/>
      <c r="AV44" s="36"/>
    </row>
    <row r="45" ht="12.75" customHeight="1">
      <c r="B45" s="37" t="s">
        <v>92</v>
      </c>
      <c r="C45" s="38" t="s">
        <v>93</v>
      </c>
      <c r="D45" s="52">
        <v>13.7</v>
      </c>
      <c r="E45" s="52">
        <f t="shared" si="99"/>
        <v>79.4</v>
      </c>
      <c r="F45" s="53"/>
      <c r="G45" s="54">
        <f t="shared" si="100"/>
        <v>0.04391025641</v>
      </c>
      <c r="H45" s="78">
        <f t="shared" si="101"/>
        <v>0.5044871795</v>
      </c>
      <c r="I45" s="56">
        <f t="shared" si="102"/>
        <v>0.07713963964</v>
      </c>
      <c r="J45" s="47">
        <f t="shared" si="103"/>
        <v>0.7248498498</v>
      </c>
      <c r="K45" s="54">
        <f t="shared" si="104"/>
        <v>0.04756944444</v>
      </c>
      <c r="L45" s="57">
        <f t="shared" si="105"/>
        <v>0.5451388889</v>
      </c>
      <c r="M45" s="56">
        <f t="shared" si="106"/>
        <v>0.06342592593</v>
      </c>
      <c r="N45" s="57">
        <f t="shared" si="107"/>
        <v>0.6634259259</v>
      </c>
      <c r="O45" s="56">
        <f t="shared" si="108"/>
        <v>0.07318376068</v>
      </c>
      <c r="P45" s="57">
        <f t="shared" si="109"/>
        <v>0.7199786325</v>
      </c>
      <c r="Q45" s="54">
        <f t="shared" si="110"/>
        <v>0.04228395062</v>
      </c>
      <c r="R45" s="57">
        <f t="shared" si="111"/>
        <v>0.5783950617</v>
      </c>
      <c r="S45" s="56">
        <f t="shared" si="112"/>
        <v>0.05946180556</v>
      </c>
      <c r="T45" s="43">
        <f t="shared" si="113"/>
        <v>0.7057291667</v>
      </c>
      <c r="U45" s="63">
        <f t="shared" si="114"/>
        <v>59</v>
      </c>
      <c r="V45" s="56">
        <f t="shared" si="115"/>
        <v>0.05708333333</v>
      </c>
      <c r="W45" s="44">
        <f t="shared" si="116"/>
        <v>0.63125</v>
      </c>
      <c r="X45" s="56">
        <f t="shared" si="117"/>
        <v>0.07271762208</v>
      </c>
      <c r="Y45" s="47">
        <f t="shared" si="118"/>
        <v>0.719413482</v>
      </c>
      <c r="Z45" s="63">
        <f t="shared" si="136"/>
        <v>46.9</v>
      </c>
      <c r="AA45" s="56">
        <f t="shared" si="137"/>
        <v>0.05189393939</v>
      </c>
      <c r="AB45" s="57">
        <f t="shared" si="138"/>
        <v>0.6325126263</v>
      </c>
      <c r="AC45" s="56">
        <f t="shared" si="139"/>
        <v>0.07180293501</v>
      </c>
      <c r="AD45" s="43">
        <f t="shared" si="140"/>
        <v>0.7145571279</v>
      </c>
      <c r="AE45" s="56">
        <f t="shared" si="141"/>
        <v>0.04756944444</v>
      </c>
      <c r="AF45" s="57">
        <f t="shared" si="142"/>
        <v>0.5517361111</v>
      </c>
      <c r="AG45" s="56">
        <f t="shared" si="143"/>
        <v>0.07611111111</v>
      </c>
      <c r="AH45" s="43">
        <f t="shared" si="144"/>
        <v>0.6563888889</v>
      </c>
      <c r="AI45" s="63">
        <f t="shared" si="145"/>
        <v>25.7</v>
      </c>
      <c r="AJ45" s="56">
        <f t="shared" si="146"/>
        <v>0.05708333333</v>
      </c>
      <c r="AK45" s="44">
        <f t="shared" si="147"/>
        <v>0.5723611111</v>
      </c>
      <c r="AL45" s="56">
        <f t="shared" si="148"/>
        <v>0.1240942029</v>
      </c>
      <c r="AM45" s="45">
        <f t="shared" si="149"/>
        <v>0.7050120773</v>
      </c>
      <c r="AN45" s="63">
        <f t="shared" si="150"/>
        <v>13.7</v>
      </c>
      <c r="AO45" s="56">
        <f t="shared" si="151"/>
        <v>0.1427083333</v>
      </c>
      <c r="AP45" s="45">
        <f t="shared" si="152"/>
        <v>0.684375</v>
      </c>
      <c r="AQ45" s="36"/>
      <c r="AR45" s="36"/>
      <c r="AS45" s="36"/>
      <c r="AT45" s="36"/>
      <c r="AU45" s="36"/>
      <c r="AV45" s="36"/>
    </row>
    <row r="46" ht="12.75" customHeight="1">
      <c r="B46" s="58" t="s">
        <v>94</v>
      </c>
      <c r="C46" s="67" t="s">
        <v>95</v>
      </c>
      <c r="D46" s="63">
        <v>15.4</v>
      </c>
      <c r="E46" s="52">
        <f t="shared" si="99"/>
        <v>81.1</v>
      </c>
      <c r="F46" s="53"/>
      <c r="G46" s="54"/>
      <c r="H46" s="57"/>
      <c r="I46" s="56"/>
      <c r="J46" s="43"/>
      <c r="K46" s="54">
        <f t="shared" si="104"/>
        <v>0.05347222222</v>
      </c>
      <c r="L46" s="55">
        <f t="shared" si="105"/>
        <v>0.5510416667</v>
      </c>
      <c r="M46" s="56">
        <f t="shared" si="106"/>
        <v>0.0712962963</v>
      </c>
      <c r="N46" s="57">
        <f t="shared" si="107"/>
        <v>0.6712962963</v>
      </c>
      <c r="O46" s="56">
        <f t="shared" si="108"/>
        <v>0.08226495726</v>
      </c>
      <c r="P46" s="57">
        <f t="shared" si="109"/>
        <v>0.7290598291</v>
      </c>
      <c r="Q46" s="54">
        <f t="shared" si="110"/>
        <v>0.0475308642</v>
      </c>
      <c r="R46" s="57">
        <f t="shared" si="111"/>
        <v>0.5836419753</v>
      </c>
      <c r="S46" s="56">
        <f t="shared" si="112"/>
        <v>0.06684027778</v>
      </c>
      <c r="T46" s="43">
        <f t="shared" si="113"/>
        <v>0.7131076389</v>
      </c>
      <c r="U46" s="63">
        <f t="shared" si="114"/>
        <v>60.7</v>
      </c>
      <c r="V46" s="56">
        <f t="shared" si="115"/>
        <v>0.06416666667</v>
      </c>
      <c r="W46" s="44">
        <f t="shared" si="116"/>
        <v>0.6383333333</v>
      </c>
      <c r="X46" s="56">
        <f t="shared" si="117"/>
        <v>0.08174097665</v>
      </c>
      <c r="Y46" s="47">
        <f t="shared" si="118"/>
        <v>0.7284368365</v>
      </c>
      <c r="Z46" s="63">
        <f t="shared" si="136"/>
        <v>48.6</v>
      </c>
      <c r="AA46" s="56">
        <f t="shared" si="137"/>
        <v>0.05833333333</v>
      </c>
      <c r="AB46" s="57">
        <f t="shared" si="138"/>
        <v>0.6389520202</v>
      </c>
      <c r="AC46" s="56">
        <f t="shared" si="139"/>
        <v>0.08071278826</v>
      </c>
      <c r="AD46" s="43">
        <f t="shared" si="140"/>
        <v>0.7234669811</v>
      </c>
      <c r="AE46" s="56">
        <f t="shared" si="141"/>
        <v>0.05347222222</v>
      </c>
      <c r="AF46" s="57">
        <f t="shared" si="142"/>
        <v>0.5576388889</v>
      </c>
      <c r="AG46" s="56">
        <f t="shared" si="143"/>
        <v>0.08555555556</v>
      </c>
      <c r="AH46" s="43">
        <f t="shared" si="144"/>
        <v>0.6658333333</v>
      </c>
      <c r="AI46" s="63">
        <f t="shared" si="145"/>
        <v>27.4</v>
      </c>
      <c r="AJ46" s="56">
        <f t="shared" si="146"/>
        <v>0.06416666667</v>
      </c>
      <c r="AK46" s="44">
        <f t="shared" si="147"/>
        <v>0.5794444444</v>
      </c>
      <c r="AL46" s="56">
        <f t="shared" si="148"/>
        <v>0.1394927536</v>
      </c>
      <c r="AM46" s="45">
        <f t="shared" si="149"/>
        <v>0.720410628</v>
      </c>
      <c r="AN46" s="63">
        <f t="shared" si="150"/>
        <v>15.4</v>
      </c>
      <c r="AO46" s="56">
        <f t="shared" si="151"/>
        <v>0.1604166667</v>
      </c>
      <c r="AP46" s="45">
        <f t="shared" si="152"/>
        <v>0.7020833333</v>
      </c>
      <c r="AQ46" s="36"/>
      <c r="AR46" s="36"/>
      <c r="AS46" s="36"/>
      <c r="AT46" s="36"/>
      <c r="AU46" s="36"/>
      <c r="AV46" s="36"/>
    </row>
    <row r="47" ht="12.75" customHeight="1">
      <c r="A47" s="16"/>
      <c r="B47" s="58" t="s">
        <v>96</v>
      </c>
      <c r="C47" s="67" t="s">
        <v>97</v>
      </c>
      <c r="D47" s="63">
        <v>15.6</v>
      </c>
      <c r="E47" s="52">
        <f t="shared" si="99"/>
        <v>81.3</v>
      </c>
      <c r="F47" s="53"/>
      <c r="G47" s="54"/>
      <c r="H47" s="57"/>
      <c r="I47" s="56"/>
      <c r="J47" s="43"/>
      <c r="K47" s="54">
        <f t="shared" si="104"/>
        <v>0.05416666667</v>
      </c>
      <c r="L47" s="55">
        <f t="shared" si="105"/>
        <v>0.5517361111</v>
      </c>
      <c r="M47" s="56">
        <f t="shared" si="106"/>
        <v>0.07222222222</v>
      </c>
      <c r="N47" s="57">
        <f t="shared" si="107"/>
        <v>0.6722222222</v>
      </c>
      <c r="O47" s="56">
        <f t="shared" si="108"/>
        <v>0.08333333333</v>
      </c>
      <c r="P47" s="57">
        <f t="shared" si="109"/>
        <v>0.7301282051</v>
      </c>
      <c r="Q47" s="54">
        <f t="shared" si="110"/>
        <v>0.04814814815</v>
      </c>
      <c r="R47" s="57">
        <f t="shared" si="111"/>
        <v>0.5842592593</v>
      </c>
      <c r="S47" s="56">
        <f t="shared" si="112"/>
        <v>0.06770833333</v>
      </c>
      <c r="T47" s="43">
        <f t="shared" si="113"/>
        <v>0.7139756944</v>
      </c>
      <c r="U47" s="63">
        <f t="shared" si="114"/>
        <v>60.9</v>
      </c>
      <c r="V47" s="56">
        <f t="shared" si="115"/>
        <v>0.065</v>
      </c>
      <c r="W47" s="44">
        <f t="shared" si="116"/>
        <v>0.6391666667</v>
      </c>
      <c r="X47" s="56">
        <f t="shared" si="117"/>
        <v>0.08280254777</v>
      </c>
      <c r="Y47" s="47">
        <f t="shared" si="118"/>
        <v>0.7294984076</v>
      </c>
      <c r="Z47" s="63">
        <f t="shared" si="136"/>
        <v>48.8</v>
      </c>
      <c r="AA47" s="56">
        <f t="shared" si="137"/>
        <v>0.05909090909</v>
      </c>
      <c r="AB47" s="57">
        <f t="shared" si="138"/>
        <v>0.639709596</v>
      </c>
      <c r="AC47" s="56">
        <f t="shared" si="139"/>
        <v>0.08176100629</v>
      </c>
      <c r="AD47" s="43">
        <f t="shared" si="140"/>
        <v>0.7245151992</v>
      </c>
      <c r="AE47" s="56">
        <f t="shared" si="141"/>
        <v>0.05416666667</v>
      </c>
      <c r="AF47" s="57">
        <f t="shared" si="142"/>
        <v>0.5583333333</v>
      </c>
      <c r="AG47" s="56">
        <f t="shared" si="143"/>
        <v>0.08666666667</v>
      </c>
      <c r="AH47" s="43">
        <f t="shared" si="144"/>
        <v>0.6669444444</v>
      </c>
      <c r="AI47" s="63">
        <f t="shared" si="145"/>
        <v>27.6</v>
      </c>
      <c r="AJ47" s="56">
        <f t="shared" si="146"/>
        <v>0.065</v>
      </c>
      <c r="AK47" s="44">
        <f t="shared" si="147"/>
        <v>0.5802777778</v>
      </c>
      <c r="AL47" s="56">
        <f t="shared" si="148"/>
        <v>0.1413043478</v>
      </c>
      <c r="AM47" s="45">
        <f t="shared" si="149"/>
        <v>0.7222222222</v>
      </c>
      <c r="AN47" s="63">
        <f t="shared" si="150"/>
        <v>15.6</v>
      </c>
      <c r="AO47" s="56">
        <f t="shared" si="151"/>
        <v>0.1625</v>
      </c>
      <c r="AP47" s="45">
        <f t="shared" si="152"/>
        <v>0.7041666667</v>
      </c>
      <c r="AQ47" s="36"/>
      <c r="AR47" s="36"/>
      <c r="AS47" s="36"/>
      <c r="AT47" s="36"/>
      <c r="AU47" s="36"/>
      <c r="AV47" s="36"/>
    </row>
    <row r="48" ht="12.75" customHeight="1">
      <c r="A48" s="16"/>
      <c r="B48" s="58" t="s">
        <v>96</v>
      </c>
      <c r="C48" s="67" t="s">
        <v>98</v>
      </c>
      <c r="D48" s="63">
        <v>15.9</v>
      </c>
      <c r="E48" s="52">
        <f t="shared" si="99"/>
        <v>81.6</v>
      </c>
      <c r="F48" s="53"/>
      <c r="G48" s="54"/>
      <c r="H48" s="57"/>
      <c r="I48" s="56"/>
      <c r="J48" s="43"/>
      <c r="K48" s="54">
        <f t="shared" si="104"/>
        <v>0.05520833333</v>
      </c>
      <c r="L48" s="55">
        <f t="shared" si="105"/>
        <v>0.5527777778</v>
      </c>
      <c r="M48" s="56">
        <f t="shared" si="106"/>
        <v>0.07361111111</v>
      </c>
      <c r="N48" s="57">
        <f t="shared" si="107"/>
        <v>0.6736111111</v>
      </c>
      <c r="O48" s="56">
        <f t="shared" si="108"/>
        <v>0.08493589744</v>
      </c>
      <c r="P48" s="57">
        <f t="shared" si="109"/>
        <v>0.7317307692</v>
      </c>
      <c r="Q48" s="54">
        <f t="shared" si="110"/>
        <v>0.04907407407</v>
      </c>
      <c r="R48" s="57">
        <f t="shared" si="111"/>
        <v>0.5851851852</v>
      </c>
      <c r="S48" s="56">
        <f t="shared" si="112"/>
        <v>0.06901041667</v>
      </c>
      <c r="T48" s="43">
        <f t="shared" si="113"/>
        <v>0.7152777778</v>
      </c>
      <c r="U48" s="63">
        <f t="shared" si="114"/>
        <v>61.2</v>
      </c>
      <c r="V48" s="56">
        <f t="shared" si="115"/>
        <v>0.06625</v>
      </c>
      <c r="W48" s="44">
        <f t="shared" si="116"/>
        <v>0.6404166667</v>
      </c>
      <c r="X48" s="56">
        <f t="shared" si="117"/>
        <v>0.08439490446</v>
      </c>
      <c r="Y48" s="47">
        <f t="shared" si="118"/>
        <v>0.7310907643</v>
      </c>
      <c r="Z48" s="63">
        <f t="shared" si="136"/>
        <v>49.1</v>
      </c>
      <c r="AA48" s="56">
        <f t="shared" si="137"/>
        <v>0.06022727273</v>
      </c>
      <c r="AB48" s="57">
        <f t="shared" si="138"/>
        <v>0.6408459596</v>
      </c>
      <c r="AC48" s="56">
        <f t="shared" si="139"/>
        <v>0.08333333333</v>
      </c>
      <c r="AD48" s="43">
        <f t="shared" si="140"/>
        <v>0.7260875262</v>
      </c>
      <c r="AE48" s="56">
        <f t="shared" si="141"/>
        <v>0.05520833333</v>
      </c>
      <c r="AF48" s="57">
        <f t="shared" si="142"/>
        <v>0.559375</v>
      </c>
      <c r="AG48" s="56">
        <f t="shared" si="143"/>
        <v>0.08833333333</v>
      </c>
      <c r="AH48" s="43">
        <f t="shared" si="144"/>
        <v>0.6686111111</v>
      </c>
      <c r="AI48" s="63">
        <f t="shared" si="145"/>
        <v>27.9</v>
      </c>
      <c r="AJ48" s="56">
        <f t="shared" si="146"/>
        <v>0.06625</v>
      </c>
      <c r="AK48" s="44">
        <f t="shared" si="147"/>
        <v>0.5815277778</v>
      </c>
      <c r="AL48" s="56">
        <f t="shared" si="148"/>
        <v>0.1440217391</v>
      </c>
      <c r="AM48" s="45">
        <f t="shared" si="149"/>
        <v>0.7249396135</v>
      </c>
      <c r="AN48" s="63">
        <f t="shared" si="150"/>
        <v>15.9</v>
      </c>
      <c r="AO48" s="56">
        <f t="shared" si="151"/>
        <v>0.165625</v>
      </c>
      <c r="AP48" s="45">
        <f t="shared" si="152"/>
        <v>0.7072916667</v>
      </c>
      <c r="AQ48" s="36"/>
      <c r="AR48" s="36"/>
      <c r="AS48" s="36"/>
      <c r="AT48" s="36"/>
      <c r="AU48" s="36"/>
      <c r="AV48" s="36"/>
    </row>
    <row r="49" ht="12.75" customHeight="1">
      <c r="A49" s="37"/>
      <c r="B49" s="37" t="s">
        <v>99</v>
      </c>
      <c r="C49" s="38" t="s">
        <v>100</v>
      </c>
      <c r="D49" s="79">
        <v>16.0</v>
      </c>
      <c r="E49" s="52">
        <f t="shared" si="99"/>
        <v>81.7</v>
      </c>
      <c r="F49" s="53"/>
      <c r="G49" s="54"/>
      <c r="H49" s="57"/>
      <c r="I49" s="56"/>
      <c r="J49" s="43"/>
      <c r="K49" s="54">
        <f t="shared" si="104"/>
        <v>0.05555555556</v>
      </c>
      <c r="L49" s="55">
        <f t="shared" si="105"/>
        <v>0.553125</v>
      </c>
      <c r="M49" s="56">
        <f t="shared" si="106"/>
        <v>0.07407407407</v>
      </c>
      <c r="N49" s="57">
        <f t="shared" si="107"/>
        <v>0.6740740741</v>
      </c>
      <c r="O49" s="56">
        <f t="shared" si="108"/>
        <v>0.08547008547</v>
      </c>
      <c r="P49" s="57">
        <f t="shared" si="109"/>
        <v>0.7322649573</v>
      </c>
      <c r="Q49" s="54">
        <f t="shared" si="110"/>
        <v>0.04938271605</v>
      </c>
      <c r="R49" s="57">
        <f t="shared" si="111"/>
        <v>0.5854938272</v>
      </c>
      <c r="S49" s="56">
        <f t="shared" si="112"/>
        <v>0.06944444444</v>
      </c>
      <c r="T49" s="43">
        <f t="shared" si="113"/>
        <v>0.7157118056</v>
      </c>
      <c r="U49" s="63">
        <f t="shared" si="114"/>
        <v>61.3</v>
      </c>
      <c r="V49" s="56">
        <f t="shared" si="115"/>
        <v>0.06666666667</v>
      </c>
      <c r="W49" s="44">
        <f t="shared" si="116"/>
        <v>0.6408333333</v>
      </c>
      <c r="X49" s="56">
        <f t="shared" si="117"/>
        <v>0.08492569002</v>
      </c>
      <c r="Y49" s="47">
        <f t="shared" si="118"/>
        <v>0.7316215499</v>
      </c>
      <c r="Z49" s="63">
        <f t="shared" si="136"/>
        <v>49.2</v>
      </c>
      <c r="AA49" s="56">
        <f t="shared" si="137"/>
        <v>0.06060606061</v>
      </c>
      <c r="AB49" s="57">
        <f t="shared" si="138"/>
        <v>0.6412247475</v>
      </c>
      <c r="AC49" s="56">
        <f t="shared" si="139"/>
        <v>0.08385744235</v>
      </c>
      <c r="AD49" s="43">
        <f t="shared" si="140"/>
        <v>0.7266116352</v>
      </c>
      <c r="AE49" s="56">
        <f t="shared" si="141"/>
        <v>0.05555555556</v>
      </c>
      <c r="AF49" s="57">
        <f t="shared" si="142"/>
        <v>0.5597222222</v>
      </c>
      <c r="AG49" s="56">
        <f t="shared" si="143"/>
        <v>0.08888888889</v>
      </c>
      <c r="AH49" s="43">
        <f t="shared" si="144"/>
        <v>0.6691666667</v>
      </c>
      <c r="AI49" s="63">
        <f t="shared" si="145"/>
        <v>28</v>
      </c>
      <c r="AJ49" s="56">
        <f t="shared" si="146"/>
        <v>0.06666666667</v>
      </c>
      <c r="AK49" s="44">
        <f t="shared" si="147"/>
        <v>0.5819444444</v>
      </c>
      <c r="AL49" s="56">
        <f t="shared" si="148"/>
        <v>0.1449275362</v>
      </c>
      <c r="AM49" s="45">
        <f t="shared" si="149"/>
        <v>0.7258454106</v>
      </c>
      <c r="AN49" s="63">
        <f t="shared" si="150"/>
        <v>16</v>
      </c>
      <c r="AO49" s="56">
        <f t="shared" si="151"/>
        <v>0.1666666667</v>
      </c>
      <c r="AP49" s="45">
        <f t="shared" si="152"/>
        <v>0.7083333333</v>
      </c>
      <c r="AQ49" s="36"/>
      <c r="AR49" s="36"/>
      <c r="AS49" s="36"/>
      <c r="AT49" s="36"/>
      <c r="AU49" s="36"/>
      <c r="AV49" s="36"/>
    </row>
    <row r="50" ht="12.75" customHeight="1">
      <c r="A50" s="80"/>
      <c r="B50" s="80"/>
      <c r="C50" s="81"/>
      <c r="D50" s="82"/>
      <c r="E50" s="83"/>
      <c r="F50" s="84"/>
      <c r="G50" s="85"/>
      <c r="H50" s="86">
        <f>H6+(E45/G4)*60/1440+G10+G13+G23+G31</f>
        <v>0.5044871795</v>
      </c>
      <c r="I50" s="87"/>
      <c r="J50" s="86">
        <f>J6+(E45/I4)*60/1440+I10+I13+I23+I31</f>
        <v>0.7248498498</v>
      </c>
      <c r="K50" s="85"/>
      <c r="L50" s="88">
        <f>L6+($E49/K4)*60/1440+K10+K13+K23+K31</f>
        <v>0.553125</v>
      </c>
      <c r="M50" s="87"/>
      <c r="N50" s="86">
        <f>N6+($E49/M4)*60/1440+M10+M13+M23+M31</f>
        <v>0.6740740741</v>
      </c>
      <c r="O50" s="86"/>
      <c r="P50" s="89">
        <f>P6+($E49/O4)*60/1440+O10+O13+O23+O31</f>
        <v>0.7322649573</v>
      </c>
      <c r="Q50" s="86"/>
      <c r="R50" s="86">
        <f>R6+($E49/Q4)*60/1440+Q10+Q13+Q23+Q31</f>
        <v>0.5854938272</v>
      </c>
      <c r="S50" s="86"/>
      <c r="T50" s="89">
        <f>T6+($E49/S4)*60/1440+S10+S13+S23+S31</f>
        <v>0.7157118056</v>
      </c>
      <c r="U50" s="90"/>
      <c r="V50" s="90"/>
      <c r="W50" s="86">
        <f>W10+(($E49-$E9)/V4)*60/1440+V10+V13+V23+V31</f>
        <v>0.6408333333</v>
      </c>
      <c r="X50" s="86"/>
      <c r="Y50" s="89">
        <f>Y10+(($E49-$E9)/X4)*60/1440+X10+X13+X23+X31</f>
        <v>0.7316215499</v>
      </c>
      <c r="Z50" s="91"/>
      <c r="AA50" s="92"/>
      <c r="AB50" s="86">
        <f>AB13+(($E49-$E12)/AA4)*60/1440+AA10+AA13+AA23+AA31</f>
        <v>0.6412247475</v>
      </c>
      <c r="AC50" s="92"/>
      <c r="AD50" s="89">
        <f>AD13+(($E49-$E12)/AC4)*60/1440+AC10+AC13+AC23+AC31</f>
        <v>0.7266116352</v>
      </c>
      <c r="AE50" s="91"/>
      <c r="AF50" s="86">
        <f>AF13+(($E49-$E12)/AE4)*60/1440+AE10+AE13+AE23+AE31</f>
        <v>0.5597222222</v>
      </c>
      <c r="AG50" s="86"/>
      <c r="AH50" s="89">
        <f>AH13+(($E49-$E12)/AG4)*60/1440+AG10+AG13+AG23+AG31</f>
        <v>0.6691666667</v>
      </c>
      <c r="AI50" s="90"/>
      <c r="AJ50" s="92"/>
      <c r="AK50" s="86">
        <f>AK23+(($E49-$E22)/AI4)*60/1440+AJ10+AJ13+AJ23+AJ31</f>
        <v>0.5819444444</v>
      </c>
      <c r="AL50" s="86"/>
      <c r="AM50" s="89">
        <f>AM23+(($E49-$E22)/AL4)*60/1440+AL10+AL13+AL23+AL31</f>
        <v>0.7258454106</v>
      </c>
      <c r="AN50" s="92"/>
      <c r="AO50" s="92"/>
      <c r="AP50" s="89">
        <f>AP31+(($E49-$E30)/AN4)*60/1440+AO10+AO13+AO23+AO31</f>
        <v>0.7083333333</v>
      </c>
      <c r="AQ50" s="36"/>
      <c r="AR50" s="36"/>
      <c r="AS50" s="36"/>
      <c r="AT50" s="36"/>
      <c r="AU50" s="36"/>
      <c r="AV50" s="36"/>
    </row>
    <row r="51" ht="21.75" customHeight="1">
      <c r="A51" s="93"/>
      <c r="B51" s="25" t="s">
        <v>101</v>
      </c>
      <c r="C51" s="26"/>
      <c r="D51" s="28"/>
      <c r="E51" s="28"/>
      <c r="F51" s="29"/>
      <c r="G51" s="35"/>
      <c r="H51" s="33"/>
      <c r="I51" s="94">
        <v>6.9</v>
      </c>
      <c r="J51" s="95" t="s">
        <v>20</v>
      </c>
      <c r="K51" s="35"/>
      <c r="L51" s="33"/>
      <c r="M51" s="33"/>
      <c r="N51" s="33"/>
      <c r="O51" s="96">
        <v>7.7</v>
      </c>
      <c r="P51" s="95" t="s">
        <v>20</v>
      </c>
      <c r="Q51" s="33"/>
      <c r="R51" s="33"/>
      <c r="S51" s="97">
        <v>8.6</v>
      </c>
      <c r="T51" s="95" t="s">
        <v>20</v>
      </c>
      <c r="U51" s="33"/>
      <c r="V51" s="98">
        <f>V4</f>
        <v>10</v>
      </c>
      <c r="W51" s="98" t="s">
        <v>20</v>
      </c>
      <c r="X51" s="97">
        <v>8.4</v>
      </c>
      <c r="Y51" s="95" t="s">
        <v>20</v>
      </c>
      <c r="Z51" s="33"/>
      <c r="AA51" s="98">
        <f>AA4</f>
        <v>11</v>
      </c>
      <c r="AB51" s="98" t="s">
        <v>20</v>
      </c>
      <c r="AC51" s="99">
        <v>8.0</v>
      </c>
      <c r="AD51" s="95" t="s">
        <v>20</v>
      </c>
      <c r="AE51" s="33"/>
      <c r="AF51" s="100"/>
      <c r="AG51" s="94">
        <v>7.8</v>
      </c>
      <c r="AH51" s="95" t="s">
        <v>20</v>
      </c>
      <c r="AI51" s="33"/>
      <c r="AJ51" s="33"/>
      <c r="AK51" s="100"/>
      <c r="AL51" s="101">
        <v>5.4</v>
      </c>
      <c r="AM51" s="95" t="s">
        <v>20</v>
      </c>
      <c r="AN51" s="33"/>
      <c r="AO51" s="101">
        <v>4.0</v>
      </c>
      <c r="AP51" s="95" t="s">
        <v>20</v>
      </c>
      <c r="AQ51" s="36"/>
      <c r="AR51" s="36"/>
      <c r="AS51" s="36"/>
      <c r="AT51" s="36"/>
      <c r="AU51" s="36"/>
      <c r="AV51" s="36"/>
    </row>
    <row r="52" ht="12.75" customHeight="1">
      <c r="A52" s="36"/>
      <c r="B52" s="37" t="s">
        <v>102</v>
      </c>
      <c r="C52" s="38" t="s">
        <v>100</v>
      </c>
      <c r="D52" s="39">
        <v>0.0</v>
      </c>
      <c r="E52" s="39">
        <v>0.0</v>
      </c>
      <c r="F52" s="102">
        <f>E49</f>
        <v>81.7</v>
      </c>
      <c r="G52" s="41"/>
      <c r="H52" s="46"/>
      <c r="I52" s="16"/>
      <c r="J52" s="103"/>
      <c r="K52" s="41"/>
      <c r="L52" s="42">
        <f>L6</f>
        <v>0.25</v>
      </c>
      <c r="M52" s="36"/>
      <c r="N52" s="44">
        <f>L6</f>
        <v>0.25</v>
      </c>
      <c r="O52" s="44"/>
      <c r="P52" s="45">
        <f>N52</f>
        <v>0.25</v>
      </c>
      <c r="Q52" s="36"/>
      <c r="R52" s="42">
        <f>R6</f>
        <v>0.3194444444</v>
      </c>
      <c r="S52" s="44"/>
      <c r="T52" s="104">
        <f>R52</f>
        <v>0.3194444444</v>
      </c>
      <c r="U52" s="36"/>
      <c r="V52" s="36"/>
      <c r="W52" s="36"/>
      <c r="X52" s="36"/>
      <c r="Y52" s="49"/>
      <c r="Z52" s="36"/>
      <c r="AA52" s="36"/>
      <c r="AB52" s="36"/>
      <c r="AC52" s="36"/>
      <c r="AD52" s="49"/>
      <c r="AE52" s="36"/>
      <c r="AF52" s="36"/>
      <c r="AG52" s="36"/>
      <c r="AH52" s="49"/>
      <c r="AI52" s="36"/>
      <c r="AJ52" s="36"/>
      <c r="AK52" s="36"/>
      <c r="AL52" s="36"/>
      <c r="AM52" s="49"/>
      <c r="AN52" s="36"/>
      <c r="AO52" s="36"/>
      <c r="AP52" s="49"/>
      <c r="AQ52" s="36"/>
      <c r="AR52" s="36"/>
      <c r="AS52" s="36"/>
      <c r="AT52" s="36"/>
      <c r="AU52" s="36"/>
      <c r="AV52" s="36"/>
    </row>
    <row r="53" ht="12.75" customHeight="1">
      <c r="A53" s="36"/>
      <c r="B53" s="58" t="s">
        <v>96</v>
      </c>
      <c r="C53" s="67" t="s">
        <v>97</v>
      </c>
      <c r="D53" s="52">
        <v>0.2</v>
      </c>
      <c r="E53" s="52">
        <f t="shared" ref="E53:E69" si="153">$E$52+D53</f>
        <v>0.2</v>
      </c>
      <c r="F53" s="105">
        <f t="shared" ref="F53:F69" si="154">$F$52+E53</f>
        <v>81.9</v>
      </c>
      <c r="G53" s="41"/>
      <c r="H53" s="46"/>
      <c r="I53" s="16"/>
      <c r="J53" s="103"/>
      <c r="K53" s="54">
        <f t="shared" ref="K53:K69" si="155">$D53/K$4*60/1440</f>
        <v>0.0006944444444</v>
      </c>
      <c r="L53" s="55">
        <f t="shared" ref="L53:L69" si="156">$L$52+K53</f>
        <v>0.2506944444</v>
      </c>
      <c r="M53" s="56">
        <f t="shared" ref="M53:M69" si="157">$D53/$M$4*60/1440</f>
        <v>0.0009259259259</v>
      </c>
      <c r="N53" s="57">
        <f t="shared" ref="N53:N69" si="158">$N$52+M53</f>
        <v>0.2509259259</v>
      </c>
      <c r="O53" s="56">
        <f t="shared" ref="O53:O69" si="159">$D53/$O$51*60/1440</f>
        <v>0.001082251082</v>
      </c>
      <c r="P53" s="43">
        <f t="shared" ref="P53:P69" si="160">$P$52+O53</f>
        <v>0.2510822511</v>
      </c>
      <c r="Q53" s="56">
        <f t="shared" ref="Q53:Q69" si="161">$D53/$Q$4*60/1440</f>
        <v>0.0006172839506</v>
      </c>
      <c r="R53" s="57">
        <f t="shared" ref="R53:R69" si="162">$R$52+Q53</f>
        <v>0.3200617284</v>
      </c>
      <c r="S53" s="56">
        <f t="shared" ref="S53:S69" si="163">$D53/$S$51*60/1440</f>
        <v>0.0009689922481</v>
      </c>
      <c r="T53" s="47">
        <f t="shared" ref="T53:T69" si="164">$T$52+S53</f>
        <v>0.3204134367</v>
      </c>
      <c r="U53" s="36"/>
      <c r="V53" s="36"/>
      <c r="W53" s="36"/>
      <c r="X53" s="36"/>
      <c r="Y53" s="49"/>
      <c r="Z53" s="36"/>
      <c r="AA53" s="36"/>
      <c r="AB53" s="36"/>
      <c r="AC53" s="36"/>
      <c r="AD53" s="49"/>
      <c r="AE53" s="36"/>
      <c r="AF53" s="36"/>
      <c r="AG53" s="36"/>
      <c r="AH53" s="49"/>
      <c r="AI53" s="36"/>
      <c r="AJ53" s="36"/>
      <c r="AK53" s="36"/>
      <c r="AL53" s="36"/>
      <c r="AM53" s="49"/>
      <c r="AN53" s="36"/>
      <c r="AO53" s="36"/>
      <c r="AP53" s="49"/>
      <c r="AQ53" s="36"/>
      <c r="AR53" s="36"/>
      <c r="AS53" s="36"/>
      <c r="AT53" s="36"/>
      <c r="AU53" s="36"/>
      <c r="AV53" s="36"/>
    </row>
    <row r="54" ht="16.5" customHeight="1">
      <c r="A54" s="50" t="s">
        <v>103</v>
      </c>
      <c r="B54" s="58" t="s">
        <v>104</v>
      </c>
      <c r="C54" s="67" t="s">
        <v>95</v>
      </c>
      <c r="D54" s="52">
        <v>0.5</v>
      </c>
      <c r="E54" s="52">
        <f t="shared" si="153"/>
        <v>0.5</v>
      </c>
      <c r="F54" s="105">
        <f t="shared" si="154"/>
        <v>82.2</v>
      </c>
      <c r="G54" s="54"/>
      <c r="H54" s="57"/>
      <c r="I54" s="56"/>
      <c r="J54" s="43"/>
      <c r="K54" s="54">
        <f t="shared" si="155"/>
        <v>0.001736111111</v>
      </c>
      <c r="L54" s="55">
        <f t="shared" si="156"/>
        <v>0.2517361111</v>
      </c>
      <c r="M54" s="56">
        <f t="shared" si="157"/>
        <v>0.002314814815</v>
      </c>
      <c r="N54" s="57">
        <f t="shared" si="158"/>
        <v>0.2523148148</v>
      </c>
      <c r="O54" s="56">
        <f t="shared" si="159"/>
        <v>0.002705627706</v>
      </c>
      <c r="P54" s="43">
        <f t="shared" si="160"/>
        <v>0.2527056277</v>
      </c>
      <c r="Q54" s="56">
        <f t="shared" si="161"/>
        <v>0.001543209877</v>
      </c>
      <c r="R54" s="57">
        <f t="shared" si="162"/>
        <v>0.3209876543</v>
      </c>
      <c r="S54" s="56">
        <f t="shared" si="163"/>
        <v>0.00242248062</v>
      </c>
      <c r="T54" s="47">
        <f t="shared" si="164"/>
        <v>0.3218669251</v>
      </c>
      <c r="U54" s="36"/>
      <c r="V54" s="36"/>
      <c r="W54" s="36"/>
      <c r="X54" s="36"/>
      <c r="Y54" s="49"/>
      <c r="Z54" s="36"/>
      <c r="AA54" s="36"/>
      <c r="AB54" s="36"/>
      <c r="AC54" s="36"/>
      <c r="AD54" s="49"/>
      <c r="AE54" s="36"/>
      <c r="AF54" s="36"/>
      <c r="AG54" s="36"/>
      <c r="AH54" s="49"/>
      <c r="AI54" s="36"/>
      <c r="AJ54" s="36"/>
      <c r="AK54" s="36"/>
      <c r="AL54" s="36"/>
      <c r="AM54" s="49"/>
      <c r="AN54" s="36"/>
      <c r="AO54" s="36"/>
      <c r="AP54" s="49"/>
      <c r="AQ54" s="36"/>
      <c r="AR54" s="36"/>
      <c r="AS54" s="36"/>
      <c r="AT54" s="36"/>
      <c r="AU54" s="36"/>
      <c r="AV54" s="36"/>
    </row>
    <row r="55" ht="12.75" customHeight="1">
      <c r="B55" s="37" t="s">
        <v>92</v>
      </c>
      <c r="C55" s="38" t="s">
        <v>93</v>
      </c>
      <c r="D55" s="52">
        <v>2.3</v>
      </c>
      <c r="E55" s="52">
        <f t="shared" si="153"/>
        <v>2.3</v>
      </c>
      <c r="F55" s="105">
        <f t="shared" si="154"/>
        <v>84</v>
      </c>
      <c r="G55" s="54"/>
      <c r="H55" s="42">
        <f>H6</f>
        <v>0.2361111111</v>
      </c>
      <c r="I55" s="56"/>
      <c r="J55" s="43">
        <f>H55</f>
        <v>0.2361111111</v>
      </c>
      <c r="K55" s="54">
        <f t="shared" si="155"/>
        <v>0.007986111111</v>
      </c>
      <c r="L55" s="57">
        <f t="shared" si="156"/>
        <v>0.2579861111</v>
      </c>
      <c r="M55" s="56">
        <f t="shared" si="157"/>
        <v>0.01064814815</v>
      </c>
      <c r="N55" s="57">
        <f t="shared" si="158"/>
        <v>0.2606481481</v>
      </c>
      <c r="O55" s="56">
        <f t="shared" si="159"/>
        <v>0.01244588745</v>
      </c>
      <c r="P55" s="43">
        <f t="shared" si="160"/>
        <v>0.2624458874</v>
      </c>
      <c r="Q55" s="56">
        <f t="shared" si="161"/>
        <v>0.007098765432</v>
      </c>
      <c r="R55" s="57">
        <f t="shared" si="162"/>
        <v>0.3265432099</v>
      </c>
      <c r="S55" s="56">
        <f t="shared" si="163"/>
        <v>0.01114341085</v>
      </c>
      <c r="T55" s="47">
        <f t="shared" si="164"/>
        <v>0.3305878553</v>
      </c>
      <c r="U55" s="36"/>
      <c r="V55" s="36"/>
      <c r="W55" s="36"/>
      <c r="X55" s="36"/>
      <c r="Y55" s="49"/>
      <c r="Z55" s="36"/>
      <c r="AA55" s="36"/>
      <c r="AB55" s="36"/>
      <c r="AC55" s="36"/>
      <c r="AD55" s="49"/>
      <c r="AE55" s="36"/>
      <c r="AF55" s="36"/>
      <c r="AG55" s="36"/>
      <c r="AH55" s="49"/>
      <c r="AI55" s="36"/>
      <c r="AJ55" s="36"/>
      <c r="AK55" s="36"/>
      <c r="AL55" s="36"/>
      <c r="AM55" s="49"/>
      <c r="AN55" s="36"/>
      <c r="AO55" s="36"/>
      <c r="AP55" s="49"/>
      <c r="AQ55" s="36"/>
      <c r="AR55" s="36"/>
      <c r="AS55" s="36"/>
      <c r="AT55" s="36"/>
      <c r="AU55" s="36"/>
      <c r="AV55" s="36"/>
    </row>
    <row r="56" ht="12.75" customHeight="1">
      <c r="B56" s="58" t="s">
        <v>90</v>
      </c>
      <c r="C56" s="53" t="s">
        <v>91</v>
      </c>
      <c r="D56" s="52">
        <v>2.5</v>
      </c>
      <c r="E56" s="52">
        <f t="shared" si="153"/>
        <v>2.5</v>
      </c>
      <c r="F56" s="105">
        <f t="shared" si="154"/>
        <v>84.2</v>
      </c>
      <c r="G56" s="54">
        <f t="shared" ref="G56:G69" si="165">(D56-$D$55)/G$4*60/1440</f>
        <v>0.000641025641</v>
      </c>
      <c r="H56" s="55">
        <f t="shared" ref="H56:H69" si="166">$H$55+G56</f>
        <v>0.2367521368</v>
      </c>
      <c r="I56" s="56">
        <f t="shared" ref="I56:I69" si="167">(D56-$D$55)/I$51*60/1440</f>
        <v>0.001207729469</v>
      </c>
      <c r="J56" s="43">
        <f t="shared" ref="J56:J69" si="168">$J$55+I56</f>
        <v>0.2373188406</v>
      </c>
      <c r="K56" s="54">
        <f t="shared" si="155"/>
        <v>0.008680555556</v>
      </c>
      <c r="L56" s="57">
        <f t="shared" si="156"/>
        <v>0.2586805556</v>
      </c>
      <c r="M56" s="56">
        <f t="shared" si="157"/>
        <v>0.01157407407</v>
      </c>
      <c r="N56" s="57">
        <f t="shared" si="158"/>
        <v>0.2615740741</v>
      </c>
      <c r="O56" s="56">
        <f t="shared" si="159"/>
        <v>0.01352813853</v>
      </c>
      <c r="P56" s="43">
        <f t="shared" si="160"/>
        <v>0.2635281385</v>
      </c>
      <c r="Q56" s="56">
        <f t="shared" si="161"/>
        <v>0.007716049383</v>
      </c>
      <c r="R56" s="57">
        <f t="shared" si="162"/>
        <v>0.3271604938</v>
      </c>
      <c r="S56" s="56">
        <f t="shared" si="163"/>
        <v>0.0121124031</v>
      </c>
      <c r="T56" s="47">
        <f t="shared" si="164"/>
        <v>0.3315568475</v>
      </c>
      <c r="U56" s="36"/>
      <c r="V56" s="36"/>
      <c r="W56" s="36"/>
      <c r="X56" s="36"/>
      <c r="Y56" s="49"/>
      <c r="Z56" s="36"/>
      <c r="AA56" s="36"/>
      <c r="AB56" s="36"/>
      <c r="AC56" s="36"/>
      <c r="AD56" s="49"/>
      <c r="AE56" s="36"/>
      <c r="AF56" s="36"/>
      <c r="AG56" s="36"/>
      <c r="AH56" s="49"/>
      <c r="AI56" s="36"/>
      <c r="AJ56" s="36"/>
      <c r="AK56" s="36"/>
      <c r="AL56" s="36"/>
      <c r="AM56" s="49"/>
      <c r="AN56" s="36"/>
      <c r="AO56" s="36"/>
      <c r="AP56" s="49"/>
      <c r="AQ56" s="36"/>
      <c r="AR56" s="36"/>
      <c r="AS56" s="36"/>
      <c r="AT56" s="36"/>
      <c r="AU56" s="36"/>
      <c r="AV56" s="36"/>
    </row>
    <row r="57" ht="12.75" customHeight="1">
      <c r="B57" s="58" t="s">
        <v>88</v>
      </c>
      <c r="C57" s="18" t="s">
        <v>89</v>
      </c>
      <c r="D57" s="52">
        <v>3.8</v>
      </c>
      <c r="E57" s="52">
        <f t="shared" si="153"/>
        <v>3.8</v>
      </c>
      <c r="F57" s="105">
        <f t="shared" si="154"/>
        <v>85.5</v>
      </c>
      <c r="G57" s="54">
        <f t="shared" si="165"/>
        <v>0.004807692308</v>
      </c>
      <c r="H57" s="55">
        <f t="shared" si="166"/>
        <v>0.2409188034</v>
      </c>
      <c r="I57" s="56">
        <f t="shared" si="167"/>
        <v>0.009057971014</v>
      </c>
      <c r="J57" s="43">
        <f t="shared" si="168"/>
        <v>0.2451690821</v>
      </c>
      <c r="K57" s="54">
        <f t="shared" si="155"/>
        <v>0.01319444444</v>
      </c>
      <c r="L57" s="57">
        <f t="shared" si="156"/>
        <v>0.2631944444</v>
      </c>
      <c r="M57" s="56">
        <f t="shared" si="157"/>
        <v>0.01759259259</v>
      </c>
      <c r="N57" s="57">
        <f t="shared" si="158"/>
        <v>0.2675925926</v>
      </c>
      <c r="O57" s="56">
        <f t="shared" si="159"/>
        <v>0.02056277056</v>
      </c>
      <c r="P57" s="43">
        <f t="shared" si="160"/>
        <v>0.2705627706</v>
      </c>
      <c r="Q57" s="56">
        <f t="shared" si="161"/>
        <v>0.01172839506</v>
      </c>
      <c r="R57" s="57">
        <f t="shared" si="162"/>
        <v>0.3311728395</v>
      </c>
      <c r="S57" s="56">
        <f t="shared" si="163"/>
        <v>0.01841085271</v>
      </c>
      <c r="T57" s="47">
        <f t="shared" si="164"/>
        <v>0.3378552972</v>
      </c>
      <c r="U57" s="36"/>
      <c r="V57" s="36"/>
      <c r="W57" s="36"/>
      <c r="X57" s="36"/>
      <c r="Y57" s="49"/>
      <c r="Z57" s="36"/>
      <c r="AA57" s="36"/>
      <c r="AB57" s="36"/>
      <c r="AC57" s="36"/>
      <c r="AD57" s="49"/>
      <c r="AE57" s="36"/>
      <c r="AF57" s="36"/>
      <c r="AG57" s="36"/>
      <c r="AH57" s="49"/>
      <c r="AI57" s="36"/>
      <c r="AJ57" s="36"/>
      <c r="AK57" s="36"/>
      <c r="AL57" s="36"/>
      <c r="AM57" s="49"/>
      <c r="AN57" s="36"/>
      <c r="AO57" s="36"/>
      <c r="AP57" s="49"/>
      <c r="AQ57" s="36"/>
      <c r="AR57" s="36"/>
      <c r="AS57" s="36"/>
      <c r="AT57" s="36"/>
      <c r="AU57" s="36"/>
      <c r="AV57" s="36"/>
    </row>
    <row r="58" ht="12.75" customHeight="1">
      <c r="B58" s="58" t="s">
        <v>105</v>
      </c>
      <c r="C58" s="67" t="s">
        <v>106</v>
      </c>
      <c r="D58" s="52">
        <v>5.0</v>
      </c>
      <c r="E58" s="52">
        <f t="shared" si="153"/>
        <v>5</v>
      </c>
      <c r="F58" s="105">
        <f t="shared" si="154"/>
        <v>86.7</v>
      </c>
      <c r="G58" s="54">
        <f t="shared" si="165"/>
        <v>0.008653846154</v>
      </c>
      <c r="H58" s="55">
        <f t="shared" si="166"/>
        <v>0.2447649573</v>
      </c>
      <c r="I58" s="56">
        <f t="shared" si="167"/>
        <v>0.01630434783</v>
      </c>
      <c r="J58" s="43">
        <f t="shared" si="168"/>
        <v>0.2524154589</v>
      </c>
      <c r="K58" s="54">
        <f t="shared" si="155"/>
        <v>0.01736111111</v>
      </c>
      <c r="L58" s="57">
        <f t="shared" si="156"/>
        <v>0.2673611111</v>
      </c>
      <c r="M58" s="56">
        <f t="shared" si="157"/>
        <v>0.02314814815</v>
      </c>
      <c r="N58" s="57">
        <f t="shared" si="158"/>
        <v>0.2731481481</v>
      </c>
      <c r="O58" s="56">
        <f t="shared" si="159"/>
        <v>0.02705627706</v>
      </c>
      <c r="P58" s="43">
        <f t="shared" si="160"/>
        <v>0.2770562771</v>
      </c>
      <c r="Q58" s="56">
        <f t="shared" si="161"/>
        <v>0.01543209877</v>
      </c>
      <c r="R58" s="57">
        <f t="shared" si="162"/>
        <v>0.3348765432</v>
      </c>
      <c r="S58" s="56">
        <f t="shared" si="163"/>
        <v>0.0242248062</v>
      </c>
      <c r="T58" s="47">
        <f t="shared" si="164"/>
        <v>0.3436692506</v>
      </c>
      <c r="U58" s="36"/>
      <c r="V58" s="36"/>
      <c r="W58" s="36"/>
      <c r="X58" s="36"/>
      <c r="Y58" s="49"/>
      <c r="Z58" s="36"/>
      <c r="AA58" s="36"/>
      <c r="AB58" s="36"/>
      <c r="AC58" s="36"/>
      <c r="AD58" s="49"/>
      <c r="AE58" s="36"/>
      <c r="AF58" s="36"/>
      <c r="AG58" s="36"/>
      <c r="AH58" s="49"/>
      <c r="AI58" s="36"/>
      <c r="AJ58" s="36"/>
      <c r="AK58" s="36"/>
      <c r="AL58" s="36"/>
      <c r="AM58" s="49"/>
      <c r="AN58" s="36"/>
      <c r="AO58" s="36"/>
      <c r="AP58" s="49"/>
      <c r="AQ58" s="36"/>
      <c r="AR58" s="36"/>
      <c r="AS58" s="36"/>
      <c r="AT58" s="36"/>
      <c r="AU58" s="36"/>
      <c r="AV58" s="36"/>
    </row>
    <row r="59" ht="12.75" customHeight="1">
      <c r="B59" s="58" t="s">
        <v>107</v>
      </c>
      <c r="C59" s="18" t="s">
        <v>85</v>
      </c>
      <c r="D59" s="52">
        <v>6.7</v>
      </c>
      <c r="E59" s="52">
        <f t="shared" si="153"/>
        <v>6.7</v>
      </c>
      <c r="F59" s="105">
        <f t="shared" si="154"/>
        <v>88.4</v>
      </c>
      <c r="G59" s="54">
        <f t="shared" si="165"/>
        <v>0.0141025641</v>
      </c>
      <c r="H59" s="55">
        <f t="shared" si="166"/>
        <v>0.2502136752</v>
      </c>
      <c r="I59" s="56">
        <f t="shared" si="167"/>
        <v>0.02657004831</v>
      </c>
      <c r="J59" s="43">
        <f t="shared" si="168"/>
        <v>0.2626811594</v>
      </c>
      <c r="K59" s="54">
        <f t="shared" si="155"/>
        <v>0.02326388889</v>
      </c>
      <c r="L59" s="57">
        <f t="shared" si="156"/>
        <v>0.2732638889</v>
      </c>
      <c r="M59" s="56">
        <f t="shared" si="157"/>
        <v>0.03101851852</v>
      </c>
      <c r="N59" s="57">
        <f t="shared" si="158"/>
        <v>0.2810185185</v>
      </c>
      <c r="O59" s="56">
        <f t="shared" si="159"/>
        <v>0.03625541126</v>
      </c>
      <c r="P59" s="43">
        <f t="shared" si="160"/>
        <v>0.2862554113</v>
      </c>
      <c r="Q59" s="56">
        <f t="shared" si="161"/>
        <v>0.02067901235</v>
      </c>
      <c r="R59" s="57">
        <f t="shared" si="162"/>
        <v>0.3401234568</v>
      </c>
      <c r="S59" s="56">
        <f t="shared" si="163"/>
        <v>0.03246124031</v>
      </c>
      <c r="T59" s="47">
        <f t="shared" si="164"/>
        <v>0.3519056848</v>
      </c>
      <c r="U59" s="36"/>
      <c r="V59" s="36"/>
      <c r="W59" s="36"/>
      <c r="X59" s="36"/>
      <c r="Y59" s="49"/>
      <c r="Z59" s="36"/>
      <c r="AA59" s="36"/>
      <c r="AB59" s="36"/>
      <c r="AC59" s="36"/>
      <c r="AD59" s="49"/>
      <c r="AE59" s="36"/>
      <c r="AF59" s="36"/>
      <c r="AG59" s="36"/>
      <c r="AH59" s="49"/>
      <c r="AI59" s="36"/>
      <c r="AJ59" s="36"/>
      <c r="AK59" s="36"/>
      <c r="AL59" s="36"/>
      <c r="AM59" s="49"/>
      <c r="AN59" s="36"/>
      <c r="AO59" s="36"/>
      <c r="AP59" s="49"/>
      <c r="AQ59" s="36"/>
      <c r="AR59" s="36"/>
      <c r="AS59" s="36"/>
      <c r="AT59" s="36"/>
      <c r="AU59" s="36"/>
      <c r="AV59" s="36"/>
    </row>
    <row r="60" ht="12.75" customHeight="1">
      <c r="B60" s="58" t="s">
        <v>82</v>
      </c>
      <c r="C60" s="67" t="s">
        <v>84</v>
      </c>
      <c r="D60" s="52">
        <v>8.9</v>
      </c>
      <c r="E60" s="52">
        <f t="shared" si="153"/>
        <v>8.9</v>
      </c>
      <c r="F60" s="105">
        <f t="shared" si="154"/>
        <v>90.6</v>
      </c>
      <c r="G60" s="54">
        <f t="shared" si="165"/>
        <v>0.02115384615</v>
      </c>
      <c r="H60" s="55">
        <f t="shared" si="166"/>
        <v>0.2572649573</v>
      </c>
      <c r="I60" s="56">
        <f t="shared" si="167"/>
        <v>0.03985507246</v>
      </c>
      <c r="J60" s="43">
        <f t="shared" si="168"/>
        <v>0.2759661836</v>
      </c>
      <c r="K60" s="54">
        <f t="shared" si="155"/>
        <v>0.03090277778</v>
      </c>
      <c r="L60" s="57">
        <f t="shared" si="156"/>
        <v>0.2809027778</v>
      </c>
      <c r="M60" s="56">
        <f t="shared" si="157"/>
        <v>0.0412037037</v>
      </c>
      <c r="N60" s="57">
        <f t="shared" si="158"/>
        <v>0.2912037037</v>
      </c>
      <c r="O60" s="56">
        <f t="shared" si="159"/>
        <v>0.04816017316</v>
      </c>
      <c r="P60" s="43">
        <f t="shared" si="160"/>
        <v>0.2981601732</v>
      </c>
      <c r="Q60" s="56">
        <f t="shared" si="161"/>
        <v>0.0274691358</v>
      </c>
      <c r="R60" s="57">
        <f t="shared" si="162"/>
        <v>0.3469135802</v>
      </c>
      <c r="S60" s="56">
        <f t="shared" si="163"/>
        <v>0.04312015504</v>
      </c>
      <c r="T60" s="47">
        <f t="shared" si="164"/>
        <v>0.3625645995</v>
      </c>
      <c r="U60" s="36"/>
      <c r="V60" s="36"/>
      <c r="W60" s="36"/>
      <c r="X60" s="36"/>
      <c r="Y60" s="49"/>
      <c r="Z60" s="36"/>
      <c r="AA60" s="36"/>
      <c r="AB60" s="36"/>
      <c r="AC60" s="36"/>
      <c r="AD60" s="49"/>
      <c r="AE60" s="36"/>
      <c r="AF60" s="36"/>
      <c r="AG60" s="36"/>
      <c r="AH60" s="49"/>
      <c r="AI60" s="36"/>
      <c r="AJ60" s="36"/>
      <c r="AK60" s="36"/>
      <c r="AL60" s="36"/>
      <c r="AM60" s="49"/>
      <c r="AN60" s="36"/>
      <c r="AO60" s="36"/>
      <c r="AP60" s="49"/>
      <c r="AQ60" s="36"/>
      <c r="AR60" s="36"/>
      <c r="AS60" s="36"/>
      <c r="AT60" s="36"/>
      <c r="AU60" s="36"/>
      <c r="AV60" s="36"/>
    </row>
    <row r="61" ht="12.75" customHeight="1">
      <c r="B61" s="58" t="s">
        <v>82</v>
      </c>
      <c r="C61" s="67" t="s">
        <v>83</v>
      </c>
      <c r="D61" s="52">
        <v>9.2</v>
      </c>
      <c r="E61" s="52">
        <f t="shared" si="153"/>
        <v>9.2</v>
      </c>
      <c r="F61" s="105">
        <f t="shared" si="154"/>
        <v>90.9</v>
      </c>
      <c r="G61" s="54">
        <f t="shared" si="165"/>
        <v>0.02211538462</v>
      </c>
      <c r="H61" s="55">
        <f t="shared" si="166"/>
        <v>0.2582264957</v>
      </c>
      <c r="I61" s="56">
        <f t="shared" si="167"/>
        <v>0.04166666667</v>
      </c>
      <c r="J61" s="43">
        <f t="shared" si="168"/>
        <v>0.2777777778</v>
      </c>
      <c r="K61" s="54">
        <f t="shared" si="155"/>
        <v>0.03194444444</v>
      </c>
      <c r="L61" s="57">
        <f t="shared" si="156"/>
        <v>0.2819444444</v>
      </c>
      <c r="M61" s="56">
        <f t="shared" si="157"/>
        <v>0.04259259259</v>
      </c>
      <c r="N61" s="57">
        <f t="shared" si="158"/>
        <v>0.2925925926</v>
      </c>
      <c r="O61" s="56">
        <f t="shared" si="159"/>
        <v>0.04978354978</v>
      </c>
      <c r="P61" s="43">
        <f t="shared" si="160"/>
        <v>0.2997835498</v>
      </c>
      <c r="Q61" s="56">
        <f t="shared" si="161"/>
        <v>0.02839506173</v>
      </c>
      <c r="R61" s="57">
        <f t="shared" si="162"/>
        <v>0.3478395062</v>
      </c>
      <c r="S61" s="56">
        <f t="shared" si="163"/>
        <v>0.04457364341</v>
      </c>
      <c r="T61" s="47">
        <f t="shared" si="164"/>
        <v>0.3640180879</v>
      </c>
      <c r="U61" s="36"/>
      <c r="V61" s="36"/>
      <c r="W61" s="36"/>
      <c r="X61" s="36"/>
      <c r="Y61" s="49"/>
      <c r="Z61" s="36"/>
      <c r="AA61" s="36"/>
      <c r="AB61" s="36"/>
      <c r="AC61" s="36"/>
      <c r="AD61" s="49"/>
      <c r="AE61" s="36"/>
      <c r="AF61" s="36"/>
      <c r="AG61" s="36"/>
      <c r="AH61" s="49"/>
      <c r="AI61" s="36"/>
      <c r="AJ61" s="36"/>
      <c r="AK61" s="36"/>
      <c r="AL61" s="36"/>
      <c r="AM61" s="49"/>
      <c r="AN61" s="36"/>
      <c r="AO61" s="36"/>
      <c r="AP61" s="49"/>
      <c r="AQ61" s="36"/>
      <c r="AR61" s="36"/>
      <c r="AS61" s="36"/>
      <c r="AT61" s="36"/>
      <c r="AU61" s="36"/>
      <c r="AV61" s="36"/>
    </row>
    <row r="62" ht="12.75" customHeight="1">
      <c r="B62" s="58" t="s">
        <v>107</v>
      </c>
      <c r="C62" s="18" t="s">
        <v>81</v>
      </c>
      <c r="D62" s="52">
        <v>10.3</v>
      </c>
      <c r="E62" s="52">
        <f t="shared" si="153"/>
        <v>10.3</v>
      </c>
      <c r="F62" s="105">
        <f t="shared" si="154"/>
        <v>92</v>
      </c>
      <c r="G62" s="54">
        <f t="shared" si="165"/>
        <v>0.02564102564</v>
      </c>
      <c r="H62" s="55">
        <f t="shared" si="166"/>
        <v>0.2617521368</v>
      </c>
      <c r="I62" s="56">
        <f t="shared" si="167"/>
        <v>0.04830917874</v>
      </c>
      <c r="J62" s="43">
        <f t="shared" si="168"/>
        <v>0.2844202899</v>
      </c>
      <c r="K62" s="54">
        <f t="shared" si="155"/>
        <v>0.03576388889</v>
      </c>
      <c r="L62" s="57">
        <f t="shared" si="156"/>
        <v>0.2857638889</v>
      </c>
      <c r="M62" s="56">
        <f t="shared" si="157"/>
        <v>0.04768518519</v>
      </c>
      <c r="N62" s="57">
        <f t="shared" si="158"/>
        <v>0.2976851852</v>
      </c>
      <c r="O62" s="56">
        <f t="shared" si="159"/>
        <v>0.05573593074</v>
      </c>
      <c r="P62" s="43">
        <f t="shared" si="160"/>
        <v>0.3057359307</v>
      </c>
      <c r="Q62" s="56">
        <f t="shared" si="161"/>
        <v>0.03179012346</v>
      </c>
      <c r="R62" s="57">
        <f t="shared" si="162"/>
        <v>0.3512345679</v>
      </c>
      <c r="S62" s="56">
        <f t="shared" si="163"/>
        <v>0.04990310078</v>
      </c>
      <c r="T62" s="47">
        <f t="shared" si="164"/>
        <v>0.3693475452</v>
      </c>
      <c r="U62" s="36"/>
      <c r="V62" s="36"/>
      <c r="W62" s="36"/>
      <c r="X62" s="36"/>
      <c r="Y62" s="49"/>
      <c r="Z62" s="36"/>
      <c r="AA62" s="36"/>
      <c r="AB62" s="36"/>
      <c r="AC62" s="36"/>
      <c r="AD62" s="49"/>
      <c r="AE62" s="36"/>
      <c r="AF62" s="36"/>
      <c r="AG62" s="36"/>
      <c r="AH62" s="49"/>
      <c r="AI62" s="36"/>
      <c r="AJ62" s="36"/>
      <c r="AK62" s="36"/>
      <c r="AL62" s="36"/>
      <c r="AM62" s="49"/>
      <c r="AN62" s="36"/>
      <c r="AO62" s="36"/>
      <c r="AP62" s="49"/>
      <c r="AQ62" s="36"/>
      <c r="AR62" s="36"/>
      <c r="AS62" s="36"/>
      <c r="AT62" s="36"/>
      <c r="AU62" s="36"/>
      <c r="AV62" s="36"/>
    </row>
    <row r="63" ht="12.75" customHeight="1">
      <c r="B63" s="58" t="s">
        <v>82</v>
      </c>
      <c r="C63" s="67" t="s">
        <v>80</v>
      </c>
      <c r="D63" s="52">
        <v>11.1</v>
      </c>
      <c r="E63" s="52">
        <f t="shared" si="153"/>
        <v>11.1</v>
      </c>
      <c r="F63" s="105">
        <f t="shared" si="154"/>
        <v>92.8</v>
      </c>
      <c r="G63" s="54">
        <f t="shared" si="165"/>
        <v>0.02820512821</v>
      </c>
      <c r="H63" s="55">
        <f t="shared" si="166"/>
        <v>0.2643162393</v>
      </c>
      <c r="I63" s="56">
        <f t="shared" si="167"/>
        <v>0.05314009662</v>
      </c>
      <c r="J63" s="43">
        <f t="shared" si="168"/>
        <v>0.2892512077</v>
      </c>
      <c r="K63" s="54">
        <f t="shared" si="155"/>
        <v>0.03854166667</v>
      </c>
      <c r="L63" s="57">
        <f t="shared" si="156"/>
        <v>0.2885416667</v>
      </c>
      <c r="M63" s="56">
        <f t="shared" si="157"/>
        <v>0.05138888889</v>
      </c>
      <c r="N63" s="57">
        <f t="shared" si="158"/>
        <v>0.3013888889</v>
      </c>
      <c r="O63" s="56">
        <f t="shared" si="159"/>
        <v>0.06006493506</v>
      </c>
      <c r="P63" s="43">
        <f t="shared" si="160"/>
        <v>0.3100649351</v>
      </c>
      <c r="Q63" s="56">
        <f t="shared" si="161"/>
        <v>0.03425925926</v>
      </c>
      <c r="R63" s="57">
        <f t="shared" si="162"/>
        <v>0.3537037037</v>
      </c>
      <c r="S63" s="56">
        <f t="shared" si="163"/>
        <v>0.05377906977</v>
      </c>
      <c r="T63" s="47">
        <f t="shared" si="164"/>
        <v>0.3732235142</v>
      </c>
      <c r="U63" s="36"/>
      <c r="V63" s="36"/>
      <c r="W63" s="36"/>
      <c r="X63" s="36"/>
      <c r="Y63" s="49"/>
      <c r="Z63" s="36"/>
      <c r="AA63" s="36"/>
      <c r="AB63" s="36"/>
      <c r="AC63" s="36"/>
      <c r="AD63" s="49"/>
      <c r="AE63" s="36"/>
      <c r="AF63" s="36"/>
      <c r="AG63" s="36"/>
      <c r="AH63" s="49"/>
      <c r="AI63" s="36"/>
      <c r="AJ63" s="36"/>
      <c r="AK63" s="36"/>
      <c r="AL63" s="36"/>
      <c r="AM63" s="49"/>
      <c r="AN63" s="36"/>
      <c r="AO63" s="36"/>
      <c r="AP63" s="49"/>
      <c r="AQ63" s="36"/>
      <c r="AR63" s="36"/>
      <c r="AS63" s="36"/>
      <c r="AT63" s="36"/>
      <c r="AU63" s="36"/>
      <c r="AV63" s="36"/>
    </row>
    <row r="64" ht="12.75" customHeight="1">
      <c r="B64" s="58" t="s">
        <v>108</v>
      </c>
      <c r="C64" s="67" t="s">
        <v>78</v>
      </c>
      <c r="D64" s="52">
        <v>11.8</v>
      </c>
      <c r="E64" s="52">
        <f t="shared" si="153"/>
        <v>11.8</v>
      </c>
      <c r="F64" s="105">
        <f t="shared" si="154"/>
        <v>93.5</v>
      </c>
      <c r="G64" s="54">
        <f t="shared" si="165"/>
        <v>0.03044871795</v>
      </c>
      <c r="H64" s="55">
        <f t="shared" si="166"/>
        <v>0.2665598291</v>
      </c>
      <c r="I64" s="56">
        <f t="shared" si="167"/>
        <v>0.05736714976</v>
      </c>
      <c r="J64" s="43">
        <f t="shared" si="168"/>
        <v>0.2934782609</v>
      </c>
      <c r="K64" s="54">
        <f t="shared" si="155"/>
        <v>0.04097222222</v>
      </c>
      <c r="L64" s="57">
        <f t="shared" si="156"/>
        <v>0.2909722222</v>
      </c>
      <c r="M64" s="56">
        <f t="shared" si="157"/>
        <v>0.05462962963</v>
      </c>
      <c r="N64" s="57">
        <f t="shared" si="158"/>
        <v>0.3046296296</v>
      </c>
      <c r="O64" s="56">
        <f t="shared" si="159"/>
        <v>0.06385281385</v>
      </c>
      <c r="P64" s="43">
        <f t="shared" si="160"/>
        <v>0.3138528139</v>
      </c>
      <c r="Q64" s="56">
        <f t="shared" si="161"/>
        <v>0.03641975309</v>
      </c>
      <c r="R64" s="57">
        <f t="shared" si="162"/>
        <v>0.3558641975</v>
      </c>
      <c r="S64" s="56">
        <f t="shared" si="163"/>
        <v>0.05717054264</v>
      </c>
      <c r="T64" s="47">
        <f t="shared" si="164"/>
        <v>0.3766149871</v>
      </c>
      <c r="U64" s="36"/>
      <c r="V64" s="36"/>
      <c r="W64" s="36"/>
      <c r="X64" s="36"/>
      <c r="Y64" s="49"/>
      <c r="Z64" s="36"/>
      <c r="AA64" s="36"/>
      <c r="AB64" s="36"/>
      <c r="AC64" s="36"/>
      <c r="AD64" s="49"/>
      <c r="AE64" s="36"/>
      <c r="AF64" s="36"/>
      <c r="AG64" s="36"/>
      <c r="AH64" s="49"/>
      <c r="AI64" s="36"/>
      <c r="AJ64" s="36"/>
      <c r="AK64" s="36"/>
      <c r="AL64" s="36"/>
      <c r="AM64" s="49"/>
      <c r="AN64" s="36"/>
      <c r="AO64" s="36"/>
      <c r="AP64" s="49"/>
      <c r="AQ64" s="36"/>
      <c r="AR64" s="36"/>
      <c r="AS64" s="36"/>
      <c r="AT64" s="36"/>
      <c r="AU64" s="36"/>
      <c r="AV64" s="36"/>
    </row>
    <row r="65" ht="12.75" customHeight="1">
      <c r="B65" s="58" t="s">
        <v>75</v>
      </c>
      <c r="C65" s="67" t="s">
        <v>76</v>
      </c>
      <c r="D65" s="52">
        <v>12.1</v>
      </c>
      <c r="E65" s="52">
        <f t="shared" si="153"/>
        <v>12.1</v>
      </c>
      <c r="F65" s="105">
        <f t="shared" si="154"/>
        <v>93.8</v>
      </c>
      <c r="G65" s="54">
        <f t="shared" si="165"/>
        <v>0.03141025641</v>
      </c>
      <c r="H65" s="55">
        <f t="shared" si="166"/>
        <v>0.2675213675</v>
      </c>
      <c r="I65" s="56">
        <f t="shared" si="167"/>
        <v>0.05917874396</v>
      </c>
      <c r="J65" s="43">
        <f t="shared" si="168"/>
        <v>0.2952898551</v>
      </c>
      <c r="K65" s="54">
        <f t="shared" si="155"/>
        <v>0.04201388889</v>
      </c>
      <c r="L65" s="57">
        <f t="shared" si="156"/>
        <v>0.2920138889</v>
      </c>
      <c r="M65" s="56">
        <f t="shared" si="157"/>
        <v>0.05601851852</v>
      </c>
      <c r="N65" s="57">
        <f t="shared" si="158"/>
        <v>0.3060185185</v>
      </c>
      <c r="O65" s="56">
        <f t="shared" si="159"/>
        <v>0.06547619048</v>
      </c>
      <c r="P65" s="43">
        <f t="shared" si="160"/>
        <v>0.3154761905</v>
      </c>
      <c r="Q65" s="56">
        <f t="shared" si="161"/>
        <v>0.03734567901</v>
      </c>
      <c r="R65" s="57">
        <f t="shared" si="162"/>
        <v>0.3567901235</v>
      </c>
      <c r="S65" s="56">
        <f t="shared" si="163"/>
        <v>0.05862403101</v>
      </c>
      <c r="T65" s="47">
        <f t="shared" si="164"/>
        <v>0.3780684755</v>
      </c>
      <c r="U65" s="36"/>
      <c r="V65" s="36"/>
      <c r="W65" s="36"/>
      <c r="X65" s="36"/>
      <c r="Y65" s="49"/>
      <c r="Z65" s="36"/>
      <c r="AA65" s="36"/>
      <c r="AB65" s="36"/>
      <c r="AC65" s="36"/>
      <c r="AD65" s="49"/>
      <c r="AE65" s="36"/>
      <c r="AF65" s="36"/>
      <c r="AG65" s="36"/>
      <c r="AH65" s="49"/>
      <c r="AI65" s="36"/>
      <c r="AJ65" s="36"/>
      <c r="AK65" s="36"/>
      <c r="AL65" s="36"/>
      <c r="AM65" s="49"/>
      <c r="AN65" s="36"/>
      <c r="AO65" s="36"/>
      <c r="AP65" s="49"/>
      <c r="AQ65" s="36"/>
      <c r="AR65" s="36"/>
      <c r="AS65" s="36"/>
      <c r="AT65" s="36"/>
      <c r="AU65" s="36"/>
      <c r="AV65" s="36"/>
    </row>
    <row r="66" ht="12.75" customHeight="1">
      <c r="B66" s="58" t="s">
        <v>73</v>
      </c>
      <c r="C66" s="67" t="s">
        <v>74</v>
      </c>
      <c r="D66" s="52">
        <v>12.3</v>
      </c>
      <c r="E66" s="52">
        <f t="shared" si="153"/>
        <v>12.3</v>
      </c>
      <c r="F66" s="105">
        <f t="shared" si="154"/>
        <v>94</v>
      </c>
      <c r="G66" s="54">
        <f t="shared" si="165"/>
        <v>0.03205128205</v>
      </c>
      <c r="H66" s="55">
        <f t="shared" si="166"/>
        <v>0.2681623932</v>
      </c>
      <c r="I66" s="56">
        <f t="shared" si="167"/>
        <v>0.06038647343</v>
      </c>
      <c r="J66" s="43">
        <f t="shared" si="168"/>
        <v>0.2964975845</v>
      </c>
      <c r="K66" s="54">
        <f t="shared" si="155"/>
        <v>0.04270833333</v>
      </c>
      <c r="L66" s="57">
        <f t="shared" si="156"/>
        <v>0.2927083333</v>
      </c>
      <c r="M66" s="56">
        <f t="shared" si="157"/>
        <v>0.05694444444</v>
      </c>
      <c r="N66" s="57">
        <f t="shared" si="158"/>
        <v>0.3069444444</v>
      </c>
      <c r="O66" s="56">
        <f t="shared" si="159"/>
        <v>0.06655844156</v>
      </c>
      <c r="P66" s="43">
        <f t="shared" si="160"/>
        <v>0.3165584416</v>
      </c>
      <c r="Q66" s="56">
        <f t="shared" si="161"/>
        <v>0.03796296296</v>
      </c>
      <c r="R66" s="57">
        <f t="shared" si="162"/>
        <v>0.3574074074</v>
      </c>
      <c r="S66" s="56">
        <f t="shared" si="163"/>
        <v>0.05959302326</v>
      </c>
      <c r="T66" s="47">
        <f t="shared" si="164"/>
        <v>0.3790374677</v>
      </c>
      <c r="U66" s="36"/>
      <c r="V66" s="36"/>
      <c r="W66" s="36"/>
      <c r="X66" s="36"/>
      <c r="Y66" s="49"/>
      <c r="Z66" s="36"/>
      <c r="AA66" s="36"/>
      <c r="AB66" s="36"/>
      <c r="AC66" s="36"/>
      <c r="AD66" s="49"/>
      <c r="AE66" s="36"/>
      <c r="AF66" s="36"/>
      <c r="AG66" s="36"/>
      <c r="AH66" s="49"/>
      <c r="AI66" s="36"/>
      <c r="AJ66" s="36"/>
      <c r="AK66" s="36"/>
      <c r="AL66" s="36"/>
      <c r="AM66" s="49"/>
      <c r="AN66" s="36"/>
      <c r="AO66" s="36"/>
      <c r="AP66" s="49"/>
      <c r="AQ66" s="36"/>
      <c r="AR66" s="36"/>
      <c r="AS66" s="36"/>
      <c r="AT66" s="36"/>
      <c r="AU66" s="36"/>
      <c r="AV66" s="36"/>
    </row>
    <row r="67" ht="12.75" customHeight="1">
      <c r="B67" s="58" t="s">
        <v>109</v>
      </c>
      <c r="C67" s="67" t="s">
        <v>72</v>
      </c>
      <c r="D67" s="52">
        <v>14.0</v>
      </c>
      <c r="E67" s="52">
        <f t="shared" si="153"/>
        <v>14</v>
      </c>
      <c r="F67" s="105">
        <f t="shared" si="154"/>
        <v>95.7</v>
      </c>
      <c r="G67" s="54">
        <f t="shared" si="165"/>
        <v>0.0375</v>
      </c>
      <c r="H67" s="55">
        <f t="shared" si="166"/>
        <v>0.2736111111</v>
      </c>
      <c r="I67" s="56">
        <f t="shared" si="167"/>
        <v>0.07065217391</v>
      </c>
      <c r="J67" s="43">
        <f t="shared" si="168"/>
        <v>0.306763285</v>
      </c>
      <c r="K67" s="54">
        <f t="shared" si="155"/>
        <v>0.04861111111</v>
      </c>
      <c r="L67" s="57">
        <f t="shared" si="156"/>
        <v>0.2986111111</v>
      </c>
      <c r="M67" s="56">
        <f t="shared" si="157"/>
        <v>0.06481481481</v>
      </c>
      <c r="N67" s="57">
        <f t="shared" si="158"/>
        <v>0.3148148148</v>
      </c>
      <c r="O67" s="56">
        <f t="shared" si="159"/>
        <v>0.07575757576</v>
      </c>
      <c r="P67" s="43">
        <f t="shared" si="160"/>
        <v>0.3257575758</v>
      </c>
      <c r="Q67" s="56">
        <f t="shared" si="161"/>
        <v>0.04320987654</v>
      </c>
      <c r="R67" s="57">
        <f t="shared" si="162"/>
        <v>0.362654321</v>
      </c>
      <c r="S67" s="56">
        <f t="shared" si="163"/>
        <v>0.06782945736</v>
      </c>
      <c r="T67" s="47">
        <f t="shared" si="164"/>
        <v>0.3872739018</v>
      </c>
      <c r="U67" s="36"/>
      <c r="V67" s="36"/>
      <c r="W67" s="36"/>
      <c r="X67" s="36"/>
      <c r="Y67" s="49"/>
      <c r="Z67" s="36"/>
      <c r="AA67" s="36"/>
      <c r="AB67" s="36"/>
      <c r="AC67" s="36"/>
      <c r="AD67" s="49"/>
      <c r="AE67" s="36"/>
      <c r="AF67" s="36"/>
      <c r="AG67" s="36"/>
      <c r="AH67" s="49"/>
      <c r="AI67" s="36"/>
      <c r="AJ67" s="36"/>
      <c r="AK67" s="36"/>
      <c r="AL67" s="36"/>
      <c r="AM67" s="49"/>
      <c r="AN67" s="36"/>
      <c r="AO67" s="36"/>
      <c r="AP67" s="49"/>
      <c r="AQ67" s="36"/>
      <c r="AR67" s="36"/>
      <c r="AS67" s="36"/>
      <c r="AT67" s="36"/>
      <c r="AU67" s="36"/>
      <c r="AV67" s="36"/>
    </row>
    <row r="68" ht="12.75" customHeight="1">
      <c r="B68" s="58" t="s">
        <v>110</v>
      </c>
      <c r="C68" s="67" t="s">
        <v>70</v>
      </c>
      <c r="D68" s="52">
        <v>14.9</v>
      </c>
      <c r="E68" s="52">
        <f t="shared" si="153"/>
        <v>14.9</v>
      </c>
      <c r="F68" s="105">
        <f t="shared" si="154"/>
        <v>96.6</v>
      </c>
      <c r="G68" s="54">
        <f t="shared" si="165"/>
        <v>0.04038461538</v>
      </c>
      <c r="H68" s="55">
        <f t="shared" si="166"/>
        <v>0.2764957265</v>
      </c>
      <c r="I68" s="56">
        <f t="shared" si="167"/>
        <v>0.07608695652</v>
      </c>
      <c r="J68" s="43">
        <f t="shared" si="168"/>
        <v>0.3121980676</v>
      </c>
      <c r="K68" s="54">
        <f t="shared" si="155"/>
        <v>0.05173611111</v>
      </c>
      <c r="L68" s="57">
        <f t="shared" si="156"/>
        <v>0.3017361111</v>
      </c>
      <c r="M68" s="56">
        <f t="shared" si="157"/>
        <v>0.06898148148</v>
      </c>
      <c r="N68" s="57">
        <f t="shared" si="158"/>
        <v>0.3189814815</v>
      </c>
      <c r="O68" s="56">
        <f t="shared" si="159"/>
        <v>0.08062770563</v>
      </c>
      <c r="P68" s="43">
        <f t="shared" si="160"/>
        <v>0.3306277056</v>
      </c>
      <c r="Q68" s="56">
        <f t="shared" si="161"/>
        <v>0.04598765432</v>
      </c>
      <c r="R68" s="57">
        <f t="shared" si="162"/>
        <v>0.3654320988</v>
      </c>
      <c r="S68" s="56">
        <f t="shared" si="163"/>
        <v>0.07218992248</v>
      </c>
      <c r="T68" s="47">
        <f t="shared" si="164"/>
        <v>0.3916343669</v>
      </c>
      <c r="U68" s="36"/>
      <c r="V68" s="36"/>
      <c r="W68" s="36"/>
      <c r="X68" s="36"/>
      <c r="Y68" s="49"/>
      <c r="Z68" s="36"/>
      <c r="AA68" s="36"/>
      <c r="AB68" s="36"/>
      <c r="AC68" s="36"/>
      <c r="AD68" s="49"/>
      <c r="AE68" s="36"/>
      <c r="AF68" s="36"/>
      <c r="AG68" s="36"/>
      <c r="AH68" s="49"/>
      <c r="AI68" s="36"/>
      <c r="AJ68" s="36"/>
      <c r="AK68" s="36"/>
      <c r="AL68" s="36"/>
      <c r="AM68" s="49"/>
      <c r="AN68" s="36"/>
      <c r="AO68" s="36"/>
      <c r="AP68" s="49"/>
      <c r="AQ68" s="36"/>
      <c r="AR68" s="36"/>
      <c r="AS68" s="36"/>
      <c r="AT68" s="36"/>
      <c r="AU68" s="36"/>
      <c r="AV68" s="36"/>
    </row>
    <row r="69" ht="12.75" customHeight="1">
      <c r="A69" s="36"/>
      <c r="B69" s="37" t="s">
        <v>65</v>
      </c>
      <c r="C69" s="38" t="s">
        <v>66</v>
      </c>
      <c r="D69" s="59">
        <v>15.8</v>
      </c>
      <c r="E69" s="39">
        <f t="shared" si="153"/>
        <v>15.8</v>
      </c>
      <c r="F69" s="102">
        <f t="shared" si="154"/>
        <v>97.5</v>
      </c>
      <c r="G69" s="54">
        <f t="shared" si="165"/>
        <v>0.04326923077</v>
      </c>
      <c r="H69" s="55">
        <f t="shared" si="166"/>
        <v>0.2793803419</v>
      </c>
      <c r="I69" s="56">
        <f t="shared" si="167"/>
        <v>0.08152173913</v>
      </c>
      <c r="J69" s="43">
        <f t="shared" si="168"/>
        <v>0.3176328502</v>
      </c>
      <c r="K69" s="54">
        <f t="shared" si="155"/>
        <v>0.05486111111</v>
      </c>
      <c r="L69" s="57">
        <f t="shared" si="156"/>
        <v>0.3048611111</v>
      </c>
      <c r="M69" s="56">
        <f t="shared" si="157"/>
        <v>0.07314814815</v>
      </c>
      <c r="N69" s="57">
        <f t="shared" si="158"/>
        <v>0.3231481481</v>
      </c>
      <c r="O69" s="56">
        <f t="shared" si="159"/>
        <v>0.0854978355</v>
      </c>
      <c r="P69" s="43">
        <f t="shared" si="160"/>
        <v>0.3354978355</v>
      </c>
      <c r="Q69" s="56">
        <f t="shared" si="161"/>
        <v>0.0487654321</v>
      </c>
      <c r="R69" s="57">
        <f t="shared" si="162"/>
        <v>0.3682098765</v>
      </c>
      <c r="S69" s="56">
        <f t="shared" si="163"/>
        <v>0.0765503876</v>
      </c>
      <c r="T69" s="47">
        <f t="shared" si="164"/>
        <v>0.395994832</v>
      </c>
      <c r="U69" s="36"/>
      <c r="V69" s="36"/>
      <c r="W69" s="36"/>
      <c r="X69" s="36"/>
      <c r="Y69" s="49"/>
      <c r="Z69" s="44"/>
      <c r="AA69" s="44"/>
      <c r="AB69" s="44"/>
      <c r="AC69" s="44"/>
      <c r="AD69" s="49"/>
      <c r="AE69" s="36"/>
      <c r="AF69" s="36"/>
      <c r="AG69" s="36"/>
      <c r="AH69" s="49"/>
      <c r="AI69" s="36"/>
      <c r="AJ69" s="36"/>
      <c r="AK69" s="36"/>
      <c r="AL69" s="36"/>
      <c r="AM69" s="49"/>
      <c r="AN69" s="36"/>
      <c r="AO69" s="36"/>
      <c r="AP69" s="49"/>
      <c r="AQ69" s="36"/>
      <c r="AR69" s="36"/>
      <c r="AS69" s="36"/>
      <c r="AT69" s="36"/>
      <c r="AU69" s="36"/>
      <c r="AV69" s="36"/>
    </row>
    <row r="70" ht="12.75" customHeight="1">
      <c r="A70" s="36"/>
      <c r="B70" s="37"/>
      <c r="C70" s="106"/>
      <c r="D70" s="39"/>
      <c r="E70" s="39"/>
      <c r="F70" s="102"/>
      <c r="G70" s="54">
        <f>$G$10</f>
        <v>0.003472222222</v>
      </c>
      <c r="H70" s="55">
        <f>H69+G70</f>
        <v>0.2828525641</v>
      </c>
      <c r="I70" s="56">
        <f>$I$10</f>
        <v>0.01041666667</v>
      </c>
      <c r="J70" s="43">
        <f>J69+I70</f>
        <v>0.3280495169</v>
      </c>
      <c r="K70" s="54">
        <f>$K$10</f>
        <v>0.004861111111</v>
      </c>
      <c r="L70" s="57">
        <f>L69+K70</f>
        <v>0.3097222222</v>
      </c>
      <c r="M70" s="56">
        <f>$M$10</f>
        <v>0.01180555556</v>
      </c>
      <c r="N70" s="44">
        <f>N69+M70</f>
        <v>0.3349537037</v>
      </c>
      <c r="O70" s="56">
        <f>$M$10</f>
        <v>0.01180555556</v>
      </c>
      <c r="P70" s="45">
        <f>P69+O70</f>
        <v>0.3473033911</v>
      </c>
      <c r="Q70" s="56">
        <f>$Q$13</f>
        <v>0.003472222222</v>
      </c>
      <c r="R70" s="44">
        <f>R69+Q70</f>
        <v>0.3716820988</v>
      </c>
      <c r="S70" s="56">
        <v>0.003472222222222222</v>
      </c>
      <c r="T70" s="104">
        <f>T69+S70</f>
        <v>0.3994670543</v>
      </c>
      <c r="U70" s="36"/>
      <c r="V70" s="36"/>
      <c r="W70" s="42">
        <v>0.3541666666666667</v>
      </c>
      <c r="X70" s="36"/>
      <c r="Y70" s="45">
        <f>Y10</f>
        <v>0.375</v>
      </c>
      <c r="Z70" s="36"/>
      <c r="AA70" s="36"/>
      <c r="AB70" s="36"/>
      <c r="AC70" s="36"/>
      <c r="AD70" s="49"/>
      <c r="AE70" s="36"/>
      <c r="AF70" s="36"/>
      <c r="AG70" s="36"/>
      <c r="AH70" s="49"/>
      <c r="AI70" s="36"/>
      <c r="AJ70" s="36"/>
      <c r="AK70" s="36"/>
      <c r="AL70" s="36"/>
      <c r="AM70" s="49"/>
      <c r="AN70" s="36"/>
      <c r="AO70" s="36"/>
      <c r="AP70" s="49"/>
      <c r="AQ70" s="36"/>
      <c r="AR70" s="36"/>
      <c r="AS70" s="36"/>
      <c r="AT70" s="36"/>
      <c r="AU70" s="36"/>
      <c r="AV70" s="36"/>
    </row>
    <row r="71" ht="12.75" customHeight="1">
      <c r="A71" s="50" t="s">
        <v>111</v>
      </c>
      <c r="B71" s="58" t="s">
        <v>112</v>
      </c>
      <c r="C71" s="53" t="s">
        <v>64</v>
      </c>
      <c r="D71" s="52">
        <v>0.5</v>
      </c>
      <c r="E71" s="52">
        <f t="shared" ref="E71:E77" si="169">$E$69+D71</f>
        <v>16.3</v>
      </c>
      <c r="F71" s="105">
        <f t="shared" ref="F71:F77" si="170">$F$52+E71</f>
        <v>98</v>
      </c>
      <c r="G71" s="54">
        <f t="shared" ref="G71:G77" si="171">$D71/G$4*60/1440</f>
        <v>0.001602564103</v>
      </c>
      <c r="H71" s="55">
        <f t="shared" ref="H71:H77" si="172">$H$70+G71</f>
        <v>0.2844551282</v>
      </c>
      <c r="I71" s="56">
        <f t="shared" ref="I71:I77" si="173">$D71/I$51*60/1440</f>
        <v>0.003019323671</v>
      </c>
      <c r="J71" s="43">
        <f t="shared" ref="J71:J77" si="174">$J$70+I71</f>
        <v>0.3310688406</v>
      </c>
      <c r="K71" s="54">
        <f t="shared" ref="K71:K77" si="175">$D71/K$4*60/1440</f>
        <v>0.001736111111</v>
      </c>
      <c r="L71" s="57">
        <f t="shared" ref="L71:L77" si="176">$L$70+K71</f>
        <v>0.3114583333</v>
      </c>
      <c r="M71" s="56">
        <f t="shared" ref="M71:M77" si="177">$D71/$M$4*60/1440</f>
        <v>0.002314814815</v>
      </c>
      <c r="N71" s="57">
        <f t="shared" ref="N71:N77" si="178">$N$70+M71</f>
        <v>0.3372685185</v>
      </c>
      <c r="O71" s="56">
        <f t="shared" ref="O71:O77" si="179">$D71/$O$51*60/1440</f>
        <v>0.002705627706</v>
      </c>
      <c r="P71" s="43">
        <f t="shared" ref="P71:P77" si="180">$P$70+O71</f>
        <v>0.3500090188</v>
      </c>
      <c r="Q71" s="56">
        <f t="shared" ref="Q71:Q77" si="181">$D71/$Q$4*60/1440</f>
        <v>0.001543209877</v>
      </c>
      <c r="R71" s="57">
        <f t="shared" ref="R71:R77" si="182">$R$70+Q71</f>
        <v>0.3732253086</v>
      </c>
      <c r="S71" s="56">
        <f t="shared" ref="S71:S77" si="183">$D71/$S$51*60/1440</f>
        <v>0.00242248062</v>
      </c>
      <c r="T71" s="47">
        <f t="shared" ref="T71:T77" si="184">$T$70+S71</f>
        <v>0.4018895349</v>
      </c>
      <c r="U71" s="63">
        <f t="shared" ref="U71:U77" si="185">D71</f>
        <v>0.5</v>
      </c>
      <c r="V71" s="56">
        <f t="shared" ref="V71:V77" si="186">$D71/V$51*60/1440</f>
        <v>0.002083333333</v>
      </c>
      <c r="W71" s="57">
        <f t="shared" ref="W71:W77" si="187">$W$70+V71</f>
        <v>0.35625</v>
      </c>
      <c r="X71" s="56">
        <f t="shared" ref="X71:X77" si="188">$D71/X$51*60/1440</f>
        <v>0.00248015873</v>
      </c>
      <c r="Y71" s="43">
        <f t="shared" ref="Y71:Y77" si="189">$Y$70+X71</f>
        <v>0.3774801587</v>
      </c>
      <c r="Z71" s="36"/>
      <c r="AA71" s="36"/>
      <c r="AB71" s="36"/>
      <c r="AC71" s="36"/>
      <c r="AD71" s="49"/>
      <c r="AE71" s="36"/>
      <c r="AF71" s="36"/>
      <c r="AG71" s="36"/>
      <c r="AH71" s="49"/>
      <c r="AI71" s="36"/>
      <c r="AJ71" s="36"/>
      <c r="AK71" s="36"/>
      <c r="AL71" s="36"/>
      <c r="AM71" s="49"/>
      <c r="AN71" s="36"/>
      <c r="AO71" s="36"/>
      <c r="AP71" s="49"/>
      <c r="AQ71" s="36"/>
      <c r="AR71" s="36"/>
      <c r="AS71" s="36"/>
      <c r="AT71" s="36"/>
      <c r="AU71" s="36"/>
      <c r="AV71" s="36"/>
    </row>
    <row r="72" ht="12.75" customHeight="1">
      <c r="B72" s="58" t="s">
        <v>113</v>
      </c>
      <c r="C72" s="53" t="s">
        <v>62</v>
      </c>
      <c r="D72" s="52">
        <v>0.7</v>
      </c>
      <c r="E72" s="52">
        <f t="shared" si="169"/>
        <v>16.5</v>
      </c>
      <c r="F72" s="105">
        <f t="shared" si="170"/>
        <v>98.2</v>
      </c>
      <c r="G72" s="54">
        <f t="shared" si="171"/>
        <v>0.002243589744</v>
      </c>
      <c r="H72" s="55">
        <f t="shared" si="172"/>
        <v>0.2850961538</v>
      </c>
      <c r="I72" s="56">
        <f t="shared" si="173"/>
        <v>0.00422705314</v>
      </c>
      <c r="J72" s="43">
        <f t="shared" si="174"/>
        <v>0.33227657</v>
      </c>
      <c r="K72" s="54">
        <f t="shared" si="175"/>
        <v>0.002430555556</v>
      </c>
      <c r="L72" s="57">
        <f t="shared" si="176"/>
        <v>0.3121527778</v>
      </c>
      <c r="M72" s="56">
        <f t="shared" si="177"/>
        <v>0.003240740741</v>
      </c>
      <c r="N72" s="57">
        <f t="shared" si="178"/>
        <v>0.3381944444</v>
      </c>
      <c r="O72" s="56">
        <f t="shared" si="179"/>
        <v>0.003787878788</v>
      </c>
      <c r="P72" s="43">
        <f t="shared" si="180"/>
        <v>0.3510912698</v>
      </c>
      <c r="Q72" s="56">
        <f t="shared" si="181"/>
        <v>0.002160493827</v>
      </c>
      <c r="R72" s="57">
        <f t="shared" si="182"/>
        <v>0.3738425926</v>
      </c>
      <c r="S72" s="56">
        <f t="shared" si="183"/>
        <v>0.003391472868</v>
      </c>
      <c r="T72" s="47">
        <f t="shared" si="184"/>
        <v>0.4028585271</v>
      </c>
      <c r="U72" s="63">
        <f t="shared" si="185"/>
        <v>0.7</v>
      </c>
      <c r="V72" s="56">
        <f t="shared" si="186"/>
        <v>0.002916666667</v>
      </c>
      <c r="W72" s="57">
        <f t="shared" si="187"/>
        <v>0.3570833333</v>
      </c>
      <c r="X72" s="56">
        <f t="shared" si="188"/>
        <v>0.003472222222</v>
      </c>
      <c r="Y72" s="43">
        <f t="shared" si="189"/>
        <v>0.3784722222</v>
      </c>
      <c r="Z72" s="36"/>
      <c r="AA72" s="36"/>
      <c r="AB72" s="36"/>
      <c r="AC72" s="36"/>
      <c r="AD72" s="49"/>
      <c r="AE72" s="36"/>
      <c r="AF72" s="36"/>
      <c r="AG72" s="36"/>
      <c r="AH72" s="49"/>
      <c r="AI72" s="36"/>
      <c r="AJ72" s="36"/>
      <c r="AK72" s="36"/>
      <c r="AL72" s="36"/>
      <c r="AM72" s="49"/>
      <c r="AN72" s="36"/>
      <c r="AO72" s="36"/>
      <c r="AP72" s="49"/>
      <c r="AQ72" s="36"/>
      <c r="AR72" s="36"/>
      <c r="AS72" s="36"/>
      <c r="AT72" s="36"/>
      <c r="AU72" s="36"/>
      <c r="AV72" s="36"/>
    </row>
    <row r="73" ht="12.75" customHeight="1">
      <c r="B73" s="58" t="s">
        <v>114</v>
      </c>
      <c r="C73" s="53" t="s">
        <v>61</v>
      </c>
      <c r="D73" s="52">
        <v>2.2</v>
      </c>
      <c r="E73" s="52">
        <f t="shared" si="169"/>
        <v>18</v>
      </c>
      <c r="F73" s="105">
        <f t="shared" si="170"/>
        <v>99.7</v>
      </c>
      <c r="G73" s="54">
        <f t="shared" si="171"/>
        <v>0.007051282051</v>
      </c>
      <c r="H73" s="55">
        <f t="shared" si="172"/>
        <v>0.2899038462</v>
      </c>
      <c r="I73" s="56">
        <f t="shared" si="173"/>
        <v>0.01328502415</v>
      </c>
      <c r="J73" s="43">
        <f t="shared" si="174"/>
        <v>0.3413345411</v>
      </c>
      <c r="K73" s="54">
        <f t="shared" si="175"/>
        <v>0.007638888889</v>
      </c>
      <c r="L73" s="57">
        <f t="shared" si="176"/>
        <v>0.3173611111</v>
      </c>
      <c r="M73" s="56">
        <f t="shared" si="177"/>
        <v>0.01018518519</v>
      </c>
      <c r="N73" s="57">
        <f t="shared" si="178"/>
        <v>0.3451388889</v>
      </c>
      <c r="O73" s="56">
        <f t="shared" si="179"/>
        <v>0.0119047619</v>
      </c>
      <c r="P73" s="43">
        <f t="shared" si="180"/>
        <v>0.359208153</v>
      </c>
      <c r="Q73" s="56">
        <f t="shared" si="181"/>
        <v>0.006790123457</v>
      </c>
      <c r="R73" s="57">
        <f t="shared" si="182"/>
        <v>0.3784722222</v>
      </c>
      <c r="S73" s="56">
        <f t="shared" si="183"/>
        <v>0.01065891473</v>
      </c>
      <c r="T73" s="47">
        <f t="shared" si="184"/>
        <v>0.410125969</v>
      </c>
      <c r="U73" s="63">
        <f t="shared" si="185"/>
        <v>2.2</v>
      </c>
      <c r="V73" s="56">
        <f t="shared" si="186"/>
        <v>0.009166666667</v>
      </c>
      <c r="W73" s="57">
        <f t="shared" si="187"/>
        <v>0.3633333333</v>
      </c>
      <c r="X73" s="56">
        <f t="shared" si="188"/>
        <v>0.01091269841</v>
      </c>
      <c r="Y73" s="43">
        <f t="shared" si="189"/>
        <v>0.3859126984</v>
      </c>
      <c r="Z73" s="36"/>
      <c r="AA73" s="36"/>
      <c r="AB73" s="36"/>
      <c r="AC73" s="36"/>
      <c r="AD73" s="49"/>
      <c r="AE73" s="36"/>
      <c r="AF73" s="36"/>
      <c r="AG73" s="36"/>
      <c r="AH73" s="49"/>
      <c r="AI73" s="36"/>
      <c r="AJ73" s="36"/>
      <c r="AK73" s="36"/>
      <c r="AL73" s="36"/>
      <c r="AM73" s="49"/>
      <c r="AN73" s="36"/>
      <c r="AO73" s="36"/>
      <c r="AP73" s="49"/>
      <c r="AQ73" s="36"/>
      <c r="AR73" s="36"/>
      <c r="AS73" s="36"/>
      <c r="AT73" s="36"/>
      <c r="AU73" s="36"/>
      <c r="AV73" s="36"/>
    </row>
    <row r="74" ht="12.75" customHeight="1">
      <c r="B74" s="58" t="s">
        <v>115</v>
      </c>
      <c r="C74" s="53" t="s">
        <v>59</v>
      </c>
      <c r="D74" s="52">
        <v>8.6</v>
      </c>
      <c r="E74" s="52">
        <f t="shared" si="169"/>
        <v>24.4</v>
      </c>
      <c r="F74" s="105">
        <f t="shared" si="170"/>
        <v>106.1</v>
      </c>
      <c r="G74" s="54">
        <f t="shared" si="171"/>
        <v>0.02756410256</v>
      </c>
      <c r="H74" s="55">
        <f t="shared" si="172"/>
        <v>0.3104166667</v>
      </c>
      <c r="I74" s="56">
        <f t="shared" si="173"/>
        <v>0.05193236715</v>
      </c>
      <c r="J74" s="43">
        <f t="shared" si="174"/>
        <v>0.3799818841</v>
      </c>
      <c r="K74" s="54">
        <f t="shared" si="175"/>
        <v>0.02986111111</v>
      </c>
      <c r="L74" s="57">
        <f t="shared" si="176"/>
        <v>0.3395833333</v>
      </c>
      <c r="M74" s="56">
        <f t="shared" si="177"/>
        <v>0.03981481481</v>
      </c>
      <c r="N74" s="57">
        <f t="shared" si="178"/>
        <v>0.3747685185</v>
      </c>
      <c r="O74" s="56">
        <f t="shared" si="179"/>
        <v>0.04653679654</v>
      </c>
      <c r="P74" s="43">
        <f t="shared" si="180"/>
        <v>0.3938401876</v>
      </c>
      <c r="Q74" s="56">
        <f t="shared" si="181"/>
        <v>0.02654320988</v>
      </c>
      <c r="R74" s="57">
        <f t="shared" si="182"/>
        <v>0.3982253086</v>
      </c>
      <c r="S74" s="56">
        <f t="shared" si="183"/>
        <v>0.04166666667</v>
      </c>
      <c r="T74" s="47">
        <f t="shared" si="184"/>
        <v>0.4411337209</v>
      </c>
      <c r="U74" s="63">
        <f t="shared" si="185"/>
        <v>8.6</v>
      </c>
      <c r="V74" s="56">
        <f t="shared" si="186"/>
        <v>0.03583333333</v>
      </c>
      <c r="W74" s="57">
        <f t="shared" si="187"/>
        <v>0.39</v>
      </c>
      <c r="X74" s="56">
        <f t="shared" si="188"/>
        <v>0.04265873016</v>
      </c>
      <c r="Y74" s="43">
        <f t="shared" si="189"/>
        <v>0.4176587302</v>
      </c>
      <c r="Z74" s="36"/>
      <c r="AA74" s="36"/>
      <c r="AB74" s="36"/>
      <c r="AC74" s="36"/>
      <c r="AD74" s="49"/>
      <c r="AE74" s="36"/>
      <c r="AF74" s="36"/>
      <c r="AG74" s="36"/>
      <c r="AH74" s="49"/>
      <c r="AI74" s="36"/>
      <c r="AJ74" s="36"/>
      <c r="AK74" s="36"/>
      <c r="AL74" s="36"/>
      <c r="AM74" s="49"/>
      <c r="AN74" s="36"/>
      <c r="AO74" s="36"/>
      <c r="AP74" s="49"/>
      <c r="AQ74" s="36"/>
      <c r="AR74" s="36"/>
      <c r="AS74" s="36"/>
      <c r="AT74" s="36"/>
      <c r="AU74" s="36"/>
      <c r="AV74" s="36"/>
    </row>
    <row r="75" ht="12.75" customHeight="1">
      <c r="B75" s="58" t="s">
        <v>56</v>
      </c>
      <c r="C75" s="53" t="s">
        <v>57</v>
      </c>
      <c r="D75" s="52">
        <v>8.7</v>
      </c>
      <c r="E75" s="52">
        <f t="shared" si="169"/>
        <v>24.5</v>
      </c>
      <c r="F75" s="105">
        <f t="shared" si="170"/>
        <v>106.2</v>
      </c>
      <c r="G75" s="54">
        <f t="shared" si="171"/>
        <v>0.02788461538</v>
      </c>
      <c r="H75" s="55">
        <f t="shared" si="172"/>
        <v>0.3107371795</v>
      </c>
      <c r="I75" s="56">
        <f t="shared" si="173"/>
        <v>0.05253623188</v>
      </c>
      <c r="J75" s="43">
        <f t="shared" si="174"/>
        <v>0.3805857488</v>
      </c>
      <c r="K75" s="54">
        <f t="shared" si="175"/>
        <v>0.03020833333</v>
      </c>
      <c r="L75" s="57">
        <f t="shared" si="176"/>
        <v>0.3399305556</v>
      </c>
      <c r="M75" s="56">
        <f t="shared" si="177"/>
        <v>0.04027777778</v>
      </c>
      <c r="N75" s="57">
        <f t="shared" si="178"/>
        <v>0.3752314815</v>
      </c>
      <c r="O75" s="56">
        <f t="shared" si="179"/>
        <v>0.04707792208</v>
      </c>
      <c r="P75" s="43">
        <f t="shared" si="180"/>
        <v>0.3943813131</v>
      </c>
      <c r="Q75" s="56">
        <f t="shared" si="181"/>
        <v>0.02685185185</v>
      </c>
      <c r="R75" s="57">
        <f t="shared" si="182"/>
        <v>0.3985339506</v>
      </c>
      <c r="S75" s="56">
        <f t="shared" si="183"/>
        <v>0.04215116279</v>
      </c>
      <c r="T75" s="47">
        <f t="shared" si="184"/>
        <v>0.4416182171</v>
      </c>
      <c r="U75" s="63">
        <f t="shared" si="185"/>
        <v>8.7</v>
      </c>
      <c r="V75" s="56">
        <f t="shared" si="186"/>
        <v>0.03625</v>
      </c>
      <c r="W75" s="57">
        <f t="shared" si="187"/>
        <v>0.3904166667</v>
      </c>
      <c r="X75" s="56">
        <f t="shared" si="188"/>
        <v>0.0431547619</v>
      </c>
      <c r="Y75" s="43">
        <f t="shared" si="189"/>
        <v>0.4181547619</v>
      </c>
      <c r="Z75" s="36"/>
      <c r="AA75" s="36"/>
      <c r="AB75" s="36"/>
      <c r="AC75" s="36"/>
      <c r="AD75" s="49"/>
      <c r="AE75" s="36"/>
      <c r="AF75" s="36"/>
      <c r="AG75" s="36"/>
      <c r="AH75" s="49"/>
      <c r="AI75" s="36"/>
      <c r="AJ75" s="36"/>
      <c r="AK75" s="36"/>
      <c r="AL75" s="36"/>
      <c r="AM75" s="49"/>
      <c r="AN75" s="36"/>
      <c r="AO75" s="36"/>
      <c r="AP75" s="49"/>
      <c r="AQ75" s="36"/>
      <c r="AR75" s="36"/>
      <c r="AS75" s="36"/>
      <c r="AT75" s="36"/>
      <c r="AU75" s="36"/>
      <c r="AV75" s="36"/>
    </row>
    <row r="76" ht="13.5" customHeight="1">
      <c r="B76" s="58" t="s">
        <v>116</v>
      </c>
      <c r="C76" s="53" t="s">
        <v>55</v>
      </c>
      <c r="D76" s="52">
        <v>12.0</v>
      </c>
      <c r="E76" s="52">
        <f t="shared" si="169"/>
        <v>27.8</v>
      </c>
      <c r="F76" s="105">
        <f t="shared" si="170"/>
        <v>109.5</v>
      </c>
      <c r="G76" s="54">
        <f t="shared" si="171"/>
        <v>0.03846153846</v>
      </c>
      <c r="H76" s="55">
        <f t="shared" si="172"/>
        <v>0.3213141026</v>
      </c>
      <c r="I76" s="56">
        <f t="shared" si="173"/>
        <v>0.07246376812</v>
      </c>
      <c r="J76" s="43">
        <f t="shared" si="174"/>
        <v>0.400513285</v>
      </c>
      <c r="K76" s="54">
        <f t="shared" si="175"/>
        <v>0.04166666667</v>
      </c>
      <c r="L76" s="57">
        <f t="shared" si="176"/>
        <v>0.3513888889</v>
      </c>
      <c r="M76" s="56">
        <f t="shared" si="177"/>
        <v>0.05555555556</v>
      </c>
      <c r="N76" s="57">
        <f t="shared" si="178"/>
        <v>0.3905092593</v>
      </c>
      <c r="O76" s="56">
        <f t="shared" si="179"/>
        <v>0.06493506494</v>
      </c>
      <c r="P76" s="43">
        <f t="shared" si="180"/>
        <v>0.412238456</v>
      </c>
      <c r="Q76" s="56">
        <f t="shared" si="181"/>
        <v>0.03703703704</v>
      </c>
      <c r="R76" s="57">
        <f t="shared" si="182"/>
        <v>0.4087191358</v>
      </c>
      <c r="S76" s="56">
        <f t="shared" si="183"/>
        <v>0.05813953488</v>
      </c>
      <c r="T76" s="47">
        <f t="shared" si="184"/>
        <v>0.4576065891</v>
      </c>
      <c r="U76" s="63">
        <f t="shared" si="185"/>
        <v>12</v>
      </c>
      <c r="V76" s="56">
        <f t="shared" si="186"/>
        <v>0.05</v>
      </c>
      <c r="W76" s="57">
        <f t="shared" si="187"/>
        <v>0.4041666667</v>
      </c>
      <c r="X76" s="56">
        <f t="shared" si="188"/>
        <v>0.05952380952</v>
      </c>
      <c r="Y76" s="43">
        <f t="shared" si="189"/>
        <v>0.4345238095</v>
      </c>
      <c r="Z76" s="36"/>
      <c r="AA76" s="36"/>
      <c r="AB76" s="36"/>
      <c r="AC76" s="36"/>
      <c r="AD76" s="49"/>
      <c r="AE76" s="36"/>
      <c r="AF76" s="36"/>
      <c r="AG76" s="36"/>
      <c r="AH76" s="49"/>
      <c r="AI76" s="36"/>
      <c r="AJ76" s="36"/>
      <c r="AK76" s="36"/>
      <c r="AL76" s="36"/>
      <c r="AM76" s="49"/>
      <c r="AN76" s="36"/>
      <c r="AO76" s="36"/>
      <c r="AP76" s="49"/>
      <c r="AQ76" s="36"/>
      <c r="AR76" s="36"/>
      <c r="AS76" s="36"/>
      <c r="AT76" s="36"/>
      <c r="AU76" s="36"/>
      <c r="AV76" s="36"/>
    </row>
    <row r="77" ht="12.75" customHeight="1">
      <c r="A77" s="36"/>
      <c r="B77" s="37" t="s">
        <v>117</v>
      </c>
      <c r="C77" s="38" t="s">
        <v>52</v>
      </c>
      <c r="D77" s="59">
        <v>12.0</v>
      </c>
      <c r="E77" s="39">
        <f t="shared" si="169"/>
        <v>27.8</v>
      </c>
      <c r="F77" s="102">
        <f t="shared" si="170"/>
        <v>109.5</v>
      </c>
      <c r="G77" s="54">
        <f t="shared" si="171"/>
        <v>0.03846153846</v>
      </c>
      <c r="H77" s="55">
        <f t="shared" si="172"/>
        <v>0.3213141026</v>
      </c>
      <c r="I77" s="56">
        <f t="shared" si="173"/>
        <v>0.07246376812</v>
      </c>
      <c r="J77" s="43">
        <f t="shared" si="174"/>
        <v>0.400513285</v>
      </c>
      <c r="K77" s="54">
        <f t="shared" si="175"/>
        <v>0.04166666667</v>
      </c>
      <c r="L77" s="57">
        <f t="shared" si="176"/>
        <v>0.3513888889</v>
      </c>
      <c r="M77" s="56">
        <f t="shared" si="177"/>
        <v>0.05555555556</v>
      </c>
      <c r="N77" s="57">
        <f t="shared" si="178"/>
        <v>0.3905092593</v>
      </c>
      <c r="O77" s="56">
        <f t="shared" si="179"/>
        <v>0.06493506494</v>
      </c>
      <c r="P77" s="43">
        <f t="shared" si="180"/>
        <v>0.412238456</v>
      </c>
      <c r="Q77" s="56">
        <f t="shared" si="181"/>
        <v>0.03703703704</v>
      </c>
      <c r="R77" s="57">
        <f t="shared" si="182"/>
        <v>0.4087191358</v>
      </c>
      <c r="S77" s="56">
        <f t="shared" si="183"/>
        <v>0.05813953488</v>
      </c>
      <c r="T77" s="47">
        <f t="shared" si="184"/>
        <v>0.4576065891</v>
      </c>
      <c r="U77" s="63">
        <f t="shared" si="185"/>
        <v>12</v>
      </c>
      <c r="V77" s="56">
        <f t="shared" si="186"/>
        <v>0.05</v>
      </c>
      <c r="W77" s="57">
        <f t="shared" si="187"/>
        <v>0.4041666667</v>
      </c>
      <c r="X77" s="56">
        <f t="shared" si="188"/>
        <v>0.05952380952</v>
      </c>
      <c r="Y77" s="43">
        <f t="shared" si="189"/>
        <v>0.4345238095</v>
      </c>
      <c r="Z77" s="36"/>
      <c r="AA77" s="36"/>
      <c r="AB77" s="36"/>
      <c r="AC77" s="36"/>
      <c r="AD77" s="49"/>
      <c r="AE77" s="36"/>
      <c r="AF77" s="36"/>
      <c r="AG77" s="36"/>
      <c r="AH77" s="49"/>
      <c r="AI77" s="36"/>
      <c r="AJ77" s="36"/>
      <c r="AK77" s="36"/>
      <c r="AL77" s="36"/>
      <c r="AM77" s="49"/>
      <c r="AN77" s="36"/>
      <c r="AO77" s="36"/>
      <c r="AP77" s="49"/>
      <c r="AQ77" s="36"/>
      <c r="AR77" s="36"/>
      <c r="AS77" s="36"/>
      <c r="AT77" s="36"/>
      <c r="AU77" s="36"/>
      <c r="AV77" s="36"/>
    </row>
    <row r="78" ht="12.75" customHeight="1">
      <c r="A78" s="36"/>
      <c r="B78" s="37"/>
      <c r="C78" s="106"/>
      <c r="D78" s="39"/>
      <c r="E78" s="39"/>
      <c r="F78" s="102"/>
      <c r="G78" s="54">
        <f>$G$10</f>
        <v>0.003472222222</v>
      </c>
      <c r="H78" s="107">
        <f>H77+G78</f>
        <v>0.3247863248</v>
      </c>
      <c r="I78" s="56">
        <f>$G$10</f>
        <v>0.003472222222</v>
      </c>
      <c r="J78" s="43">
        <f>J77+I78</f>
        <v>0.4039855072</v>
      </c>
      <c r="K78" s="54">
        <f>$K$10</f>
        <v>0.004861111111</v>
      </c>
      <c r="L78" s="57">
        <f>L77+K78</f>
        <v>0.35625</v>
      </c>
      <c r="M78" s="56">
        <f>$M$10</f>
        <v>0.01180555556</v>
      </c>
      <c r="N78" s="44">
        <f>N77+M78</f>
        <v>0.4023148148</v>
      </c>
      <c r="O78" s="56">
        <f>$M$10</f>
        <v>0.01180555556</v>
      </c>
      <c r="P78" s="45">
        <f>P77+O78</f>
        <v>0.4240440115</v>
      </c>
      <c r="Q78" s="56">
        <f>$Q$13</f>
        <v>0.003472222222</v>
      </c>
      <c r="R78" s="44">
        <f>R77+Q78</f>
        <v>0.412191358</v>
      </c>
      <c r="S78" s="56">
        <f>$S$70</f>
        <v>0.003472222222</v>
      </c>
      <c r="T78" s="104">
        <f>T77+S78</f>
        <v>0.4610788114</v>
      </c>
      <c r="U78" s="36"/>
      <c r="V78" s="68">
        <f>$V$13</f>
        <v>0.003472222222</v>
      </c>
      <c r="W78" s="44">
        <f>W77+V78</f>
        <v>0.4076388889</v>
      </c>
      <c r="X78" s="56">
        <f>X13</f>
        <v>0.01041666667</v>
      </c>
      <c r="Y78" s="43">
        <f>Y77+X78</f>
        <v>0.4449404762</v>
      </c>
      <c r="Z78" s="36"/>
      <c r="AA78" s="36"/>
      <c r="AB78" s="42">
        <v>0.4375</v>
      </c>
      <c r="AC78" s="36"/>
      <c r="AD78" s="108">
        <f>AB78</f>
        <v>0.4375</v>
      </c>
      <c r="AE78" s="36"/>
      <c r="AF78" s="42">
        <v>0.375</v>
      </c>
      <c r="AG78" s="65"/>
      <c r="AH78" s="45">
        <f>AF78</f>
        <v>0.375</v>
      </c>
      <c r="AI78" s="36"/>
      <c r="AJ78" s="36"/>
      <c r="AK78" s="36"/>
      <c r="AL78" s="36"/>
      <c r="AM78" s="49"/>
      <c r="AN78" s="36"/>
      <c r="AO78" s="36"/>
      <c r="AP78" s="49"/>
      <c r="AQ78" s="36"/>
      <c r="AR78" s="36"/>
      <c r="AS78" s="36"/>
      <c r="AT78" s="36"/>
      <c r="AU78" s="36"/>
      <c r="AV78" s="36"/>
    </row>
    <row r="79" ht="12.75" customHeight="1">
      <c r="A79" s="50" t="s">
        <v>118</v>
      </c>
      <c r="B79" s="58" t="s">
        <v>49</v>
      </c>
      <c r="C79" s="67" t="s">
        <v>50</v>
      </c>
      <c r="D79" s="52">
        <v>0.5</v>
      </c>
      <c r="E79" s="52">
        <f t="shared" ref="E79:E87" si="190">$E$77+D79</f>
        <v>28.3</v>
      </c>
      <c r="F79" s="105">
        <f t="shared" ref="F79:F87" si="191">$F$52+E79</f>
        <v>110</v>
      </c>
      <c r="G79" s="54">
        <f t="shared" ref="G79:G87" si="192">$D79/G$4*60/1440</f>
        <v>0.001602564103</v>
      </c>
      <c r="H79" s="55">
        <f t="shared" ref="H79:H87" si="193">$H$78+G79</f>
        <v>0.3263888889</v>
      </c>
      <c r="I79" s="56">
        <f t="shared" ref="I79:I87" si="194">$D79/I$51*60/1440</f>
        <v>0.003019323671</v>
      </c>
      <c r="J79" s="43">
        <f t="shared" ref="J79:J87" si="195">$J$78+I79</f>
        <v>0.4070048309</v>
      </c>
      <c r="K79" s="54">
        <f t="shared" ref="K79:K87" si="196">$D79/K$4*60/1440</f>
        <v>0.001736111111</v>
      </c>
      <c r="L79" s="57">
        <f t="shared" ref="L79:L87" si="197">$L$78+K79</f>
        <v>0.3579861111</v>
      </c>
      <c r="M79" s="56">
        <f t="shared" ref="M79:M87" si="198">$D79/$M$4*60/1440</f>
        <v>0.002314814815</v>
      </c>
      <c r="N79" s="57">
        <f t="shared" ref="N79:N87" si="199">$N$78+M79</f>
        <v>0.4046296296</v>
      </c>
      <c r="O79" s="56">
        <f t="shared" ref="O79:O87" si="200">$D79/$O$51*60/1440</f>
        <v>0.002705627706</v>
      </c>
      <c r="P79" s="43">
        <f t="shared" ref="P79:P87" si="201">$P$78+O79</f>
        <v>0.4267496392</v>
      </c>
      <c r="Q79" s="56">
        <f t="shared" ref="Q79:Q87" si="202">$D79/$Q$4*60/1440</f>
        <v>0.001543209877</v>
      </c>
      <c r="R79" s="57">
        <f t="shared" ref="R79:R87" si="203">$R$78+Q79</f>
        <v>0.4137345679</v>
      </c>
      <c r="S79" s="56">
        <f t="shared" ref="S79:S87" si="204">$D79/$S$51*60/1440</f>
        <v>0.00242248062</v>
      </c>
      <c r="T79" s="47">
        <f t="shared" ref="T79:T87" si="205">$T$78+S79</f>
        <v>0.463501292</v>
      </c>
      <c r="U79" s="63">
        <f t="shared" ref="U79:U87" si="206">$U$77+D79</f>
        <v>12.5</v>
      </c>
      <c r="V79" s="56">
        <f t="shared" ref="V79:V87" si="207">$D79/V$51*60/1440</f>
        <v>0.002083333333</v>
      </c>
      <c r="W79" s="57">
        <f t="shared" ref="W79:W87" si="208">$W$78+V79</f>
        <v>0.4097222222</v>
      </c>
      <c r="X79" s="56">
        <f t="shared" ref="X79:X87" si="209">$D79/X$51*60/1440</f>
        <v>0.00248015873</v>
      </c>
      <c r="Y79" s="45">
        <f t="shared" ref="Y79:Y87" si="210">$Y$78+X79</f>
        <v>0.4474206349</v>
      </c>
      <c r="Z79" s="63">
        <f t="shared" ref="Z79:Z87" si="211">D79</f>
        <v>0.5</v>
      </c>
      <c r="AA79" s="56">
        <f t="shared" ref="AA79:AA87" si="212">$D79/AA$51*60/1440</f>
        <v>0.001893939394</v>
      </c>
      <c r="AB79" s="57">
        <f t="shared" ref="AB79:AB87" si="213">$AB$78+AA79</f>
        <v>0.4393939394</v>
      </c>
      <c r="AC79" s="56">
        <f t="shared" ref="AC79:AC87" si="214">$D79/AC$51*60/1440</f>
        <v>0.002604166667</v>
      </c>
      <c r="AD79" s="43">
        <f t="shared" ref="AD79:AD87" si="215">$AD$78+AC79</f>
        <v>0.4401041667</v>
      </c>
      <c r="AE79" s="56">
        <f t="shared" ref="AE79:AE87" si="216">$D79/AE$4*60/1440</f>
        <v>0.001736111111</v>
      </c>
      <c r="AF79" s="44">
        <f t="shared" ref="AF79:AF87" si="217">$AF$78+AE79</f>
        <v>0.3767361111</v>
      </c>
      <c r="AG79" s="56">
        <f t="shared" ref="AG79:AG87" si="218">$D79/AG$51*60/1440</f>
        <v>0.002670940171</v>
      </c>
      <c r="AH79" s="43">
        <f t="shared" ref="AH79:AH87" si="219">$AH$78+AG79</f>
        <v>0.3776709402</v>
      </c>
      <c r="AI79" s="36"/>
      <c r="AJ79" s="36"/>
      <c r="AK79" s="36"/>
      <c r="AL79" s="36"/>
      <c r="AM79" s="49"/>
      <c r="AN79" s="36"/>
      <c r="AO79" s="36"/>
      <c r="AP79" s="49"/>
      <c r="AQ79" s="36"/>
      <c r="AR79" s="36"/>
      <c r="AS79" s="36"/>
      <c r="AT79" s="36"/>
      <c r="AU79" s="36"/>
      <c r="AV79" s="36"/>
    </row>
    <row r="80" ht="12.75" customHeight="1">
      <c r="B80" s="58" t="s">
        <v>119</v>
      </c>
      <c r="C80" s="67" t="s">
        <v>48</v>
      </c>
      <c r="D80" s="52">
        <v>1.1</v>
      </c>
      <c r="E80" s="52">
        <f t="shared" si="190"/>
        <v>28.9</v>
      </c>
      <c r="F80" s="105">
        <f t="shared" si="191"/>
        <v>110.6</v>
      </c>
      <c r="G80" s="54">
        <f t="shared" si="192"/>
        <v>0.003525641026</v>
      </c>
      <c r="H80" s="55">
        <f t="shared" si="193"/>
        <v>0.3283119658</v>
      </c>
      <c r="I80" s="56">
        <f t="shared" si="194"/>
        <v>0.006642512077</v>
      </c>
      <c r="J80" s="43">
        <f t="shared" si="195"/>
        <v>0.4106280193</v>
      </c>
      <c r="K80" s="54">
        <f t="shared" si="196"/>
        <v>0.003819444444</v>
      </c>
      <c r="L80" s="57">
        <f t="shared" si="197"/>
        <v>0.3600694444</v>
      </c>
      <c r="M80" s="56">
        <f t="shared" si="198"/>
        <v>0.005092592593</v>
      </c>
      <c r="N80" s="57">
        <f t="shared" si="199"/>
        <v>0.4074074074</v>
      </c>
      <c r="O80" s="56">
        <f t="shared" si="200"/>
        <v>0.005952380952</v>
      </c>
      <c r="P80" s="43">
        <f t="shared" si="201"/>
        <v>0.4299963925</v>
      </c>
      <c r="Q80" s="56">
        <f t="shared" si="202"/>
        <v>0.003395061728</v>
      </c>
      <c r="R80" s="57">
        <f t="shared" si="203"/>
        <v>0.4155864198</v>
      </c>
      <c r="S80" s="56">
        <f t="shared" si="204"/>
        <v>0.005329457364</v>
      </c>
      <c r="T80" s="47">
        <f t="shared" si="205"/>
        <v>0.4664082687</v>
      </c>
      <c r="U80" s="63">
        <f t="shared" si="206"/>
        <v>13.1</v>
      </c>
      <c r="V80" s="56">
        <f t="shared" si="207"/>
        <v>0.004583333333</v>
      </c>
      <c r="W80" s="57">
        <f t="shared" si="208"/>
        <v>0.4122222222</v>
      </c>
      <c r="X80" s="56">
        <f t="shared" si="209"/>
        <v>0.005456349206</v>
      </c>
      <c r="Y80" s="45">
        <f t="shared" si="210"/>
        <v>0.4503968254</v>
      </c>
      <c r="Z80" s="63">
        <f t="shared" si="211"/>
        <v>1.1</v>
      </c>
      <c r="AA80" s="56">
        <f t="shared" si="212"/>
        <v>0.004166666667</v>
      </c>
      <c r="AB80" s="57">
        <f t="shared" si="213"/>
        <v>0.4416666667</v>
      </c>
      <c r="AC80" s="56">
        <f t="shared" si="214"/>
        <v>0.005729166667</v>
      </c>
      <c r="AD80" s="43">
        <f t="shared" si="215"/>
        <v>0.4432291667</v>
      </c>
      <c r="AE80" s="56">
        <f t="shared" si="216"/>
        <v>0.003819444444</v>
      </c>
      <c r="AF80" s="44">
        <f t="shared" si="217"/>
        <v>0.3788194444</v>
      </c>
      <c r="AG80" s="56">
        <f t="shared" si="218"/>
        <v>0.005876068376</v>
      </c>
      <c r="AH80" s="43">
        <f t="shared" si="219"/>
        <v>0.3808760684</v>
      </c>
      <c r="AI80" s="36"/>
      <c r="AJ80" s="36"/>
      <c r="AK80" s="36"/>
      <c r="AL80" s="36"/>
      <c r="AM80" s="49"/>
      <c r="AN80" s="36"/>
      <c r="AO80" s="36"/>
      <c r="AP80" s="49"/>
      <c r="AQ80" s="36"/>
      <c r="AR80" s="36"/>
      <c r="AS80" s="36"/>
      <c r="AT80" s="36"/>
      <c r="AU80" s="36"/>
      <c r="AV80" s="36"/>
    </row>
    <row r="81" ht="12.75" customHeight="1">
      <c r="B81" s="51" t="s">
        <v>120</v>
      </c>
      <c r="C81" s="67" t="s">
        <v>46</v>
      </c>
      <c r="D81" s="52">
        <v>4.7</v>
      </c>
      <c r="E81" s="52">
        <f t="shared" si="190"/>
        <v>32.5</v>
      </c>
      <c r="F81" s="105">
        <f t="shared" si="191"/>
        <v>114.2</v>
      </c>
      <c r="G81" s="54">
        <f t="shared" si="192"/>
        <v>0.01506410256</v>
      </c>
      <c r="H81" s="55">
        <f t="shared" si="193"/>
        <v>0.3398504274</v>
      </c>
      <c r="I81" s="56">
        <f t="shared" si="194"/>
        <v>0.02838164251</v>
      </c>
      <c r="J81" s="43">
        <f t="shared" si="195"/>
        <v>0.4323671498</v>
      </c>
      <c r="K81" s="54">
        <f t="shared" si="196"/>
        <v>0.01631944444</v>
      </c>
      <c r="L81" s="57">
        <f t="shared" si="197"/>
        <v>0.3725694444</v>
      </c>
      <c r="M81" s="56">
        <f t="shared" si="198"/>
        <v>0.02175925926</v>
      </c>
      <c r="N81" s="57">
        <f t="shared" si="199"/>
        <v>0.4240740741</v>
      </c>
      <c r="O81" s="56">
        <f t="shared" si="200"/>
        <v>0.02543290043</v>
      </c>
      <c r="P81" s="43">
        <f t="shared" si="201"/>
        <v>0.449476912</v>
      </c>
      <c r="Q81" s="56">
        <f t="shared" si="202"/>
        <v>0.01450617284</v>
      </c>
      <c r="R81" s="57">
        <f t="shared" si="203"/>
        <v>0.4266975309</v>
      </c>
      <c r="S81" s="56">
        <f t="shared" si="204"/>
        <v>0.02277131783</v>
      </c>
      <c r="T81" s="47">
        <f t="shared" si="205"/>
        <v>0.4838501292</v>
      </c>
      <c r="U81" s="63">
        <f t="shared" si="206"/>
        <v>16.7</v>
      </c>
      <c r="V81" s="56">
        <f t="shared" si="207"/>
        <v>0.01958333333</v>
      </c>
      <c r="W81" s="57">
        <f t="shared" si="208"/>
        <v>0.4272222222</v>
      </c>
      <c r="X81" s="56">
        <f t="shared" si="209"/>
        <v>0.02331349206</v>
      </c>
      <c r="Y81" s="45">
        <f t="shared" si="210"/>
        <v>0.4682539683</v>
      </c>
      <c r="Z81" s="63">
        <f t="shared" si="211"/>
        <v>4.7</v>
      </c>
      <c r="AA81" s="56">
        <f t="shared" si="212"/>
        <v>0.0178030303</v>
      </c>
      <c r="AB81" s="57">
        <f t="shared" si="213"/>
        <v>0.4553030303</v>
      </c>
      <c r="AC81" s="56">
        <f t="shared" si="214"/>
        <v>0.02447916667</v>
      </c>
      <c r="AD81" s="43">
        <f t="shared" si="215"/>
        <v>0.4619791667</v>
      </c>
      <c r="AE81" s="56">
        <f t="shared" si="216"/>
        <v>0.01631944444</v>
      </c>
      <c r="AF81" s="44">
        <f t="shared" si="217"/>
        <v>0.3913194444</v>
      </c>
      <c r="AG81" s="56">
        <f t="shared" si="218"/>
        <v>0.02510683761</v>
      </c>
      <c r="AH81" s="43">
        <f t="shared" si="219"/>
        <v>0.4001068376</v>
      </c>
      <c r="AI81" s="36"/>
      <c r="AJ81" s="36"/>
      <c r="AK81" s="36"/>
      <c r="AL81" s="36"/>
      <c r="AM81" s="49"/>
      <c r="AN81" s="36"/>
      <c r="AO81" s="36"/>
      <c r="AP81" s="49"/>
      <c r="AQ81" s="36"/>
      <c r="AR81" s="36"/>
      <c r="AS81" s="36"/>
      <c r="AT81" s="36"/>
      <c r="AU81" s="36"/>
      <c r="AV81" s="36"/>
    </row>
    <row r="82" ht="12.75" customHeight="1">
      <c r="B82" s="36" t="s">
        <v>113</v>
      </c>
      <c r="C82" s="67" t="s">
        <v>44</v>
      </c>
      <c r="D82" s="52">
        <v>5.0</v>
      </c>
      <c r="E82" s="52">
        <f t="shared" si="190"/>
        <v>32.8</v>
      </c>
      <c r="F82" s="105">
        <f t="shared" si="191"/>
        <v>114.5</v>
      </c>
      <c r="G82" s="54">
        <f t="shared" si="192"/>
        <v>0.01602564103</v>
      </c>
      <c r="H82" s="55">
        <f t="shared" si="193"/>
        <v>0.3408119658</v>
      </c>
      <c r="I82" s="56">
        <f t="shared" si="194"/>
        <v>0.03019323671</v>
      </c>
      <c r="J82" s="43">
        <f t="shared" si="195"/>
        <v>0.434178744</v>
      </c>
      <c r="K82" s="54">
        <f t="shared" si="196"/>
        <v>0.01736111111</v>
      </c>
      <c r="L82" s="57">
        <f t="shared" si="197"/>
        <v>0.3736111111</v>
      </c>
      <c r="M82" s="56">
        <f t="shared" si="198"/>
        <v>0.02314814815</v>
      </c>
      <c r="N82" s="57">
        <f t="shared" si="199"/>
        <v>0.425462963</v>
      </c>
      <c r="O82" s="56">
        <f t="shared" si="200"/>
        <v>0.02705627706</v>
      </c>
      <c r="P82" s="43">
        <f t="shared" si="201"/>
        <v>0.4511002886</v>
      </c>
      <c r="Q82" s="56">
        <f t="shared" si="202"/>
        <v>0.01543209877</v>
      </c>
      <c r="R82" s="57">
        <f t="shared" si="203"/>
        <v>0.4276234568</v>
      </c>
      <c r="S82" s="56">
        <f t="shared" si="204"/>
        <v>0.0242248062</v>
      </c>
      <c r="T82" s="47">
        <f t="shared" si="205"/>
        <v>0.4853036176</v>
      </c>
      <c r="U82" s="63">
        <f t="shared" si="206"/>
        <v>17</v>
      </c>
      <c r="V82" s="56">
        <f t="shared" si="207"/>
        <v>0.02083333333</v>
      </c>
      <c r="W82" s="57">
        <f t="shared" si="208"/>
        <v>0.4284722222</v>
      </c>
      <c r="X82" s="56">
        <f t="shared" si="209"/>
        <v>0.0248015873</v>
      </c>
      <c r="Y82" s="45">
        <f t="shared" si="210"/>
        <v>0.4697420635</v>
      </c>
      <c r="Z82" s="63">
        <f t="shared" si="211"/>
        <v>5</v>
      </c>
      <c r="AA82" s="56">
        <f t="shared" si="212"/>
        <v>0.01893939394</v>
      </c>
      <c r="AB82" s="57">
        <f t="shared" si="213"/>
        <v>0.4564393939</v>
      </c>
      <c r="AC82" s="56">
        <f t="shared" si="214"/>
        <v>0.02604166667</v>
      </c>
      <c r="AD82" s="43">
        <f t="shared" si="215"/>
        <v>0.4635416667</v>
      </c>
      <c r="AE82" s="56">
        <f t="shared" si="216"/>
        <v>0.01736111111</v>
      </c>
      <c r="AF82" s="44">
        <f t="shared" si="217"/>
        <v>0.3923611111</v>
      </c>
      <c r="AG82" s="56">
        <f t="shared" si="218"/>
        <v>0.02670940171</v>
      </c>
      <c r="AH82" s="43">
        <f t="shared" si="219"/>
        <v>0.4017094017</v>
      </c>
      <c r="AI82" s="36"/>
      <c r="AJ82" s="36"/>
      <c r="AK82" s="36"/>
      <c r="AL82" s="36"/>
      <c r="AM82" s="49"/>
      <c r="AN82" s="36"/>
      <c r="AO82" s="36"/>
      <c r="AP82" s="49"/>
      <c r="AQ82" s="36"/>
      <c r="AR82" s="36"/>
      <c r="AS82" s="36"/>
      <c r="AT82" s="36"/>
      <c r="AU82" s="36"/>
      <c r="AV82" s="36"/>
    </row>
    <row r="83" ht="12.75" customHeight="1">
      <c r="B83" s="36" t="s">
        <v>121</v>
      </c>
      <c r="C83" s="49" t="s">
        <v>42</v>
      </c>
      <c r="D83" s="52">
        <v>10.7</v>
      </c>
      <c r="E83" s="52">
        <f t="shared" si="190"/>
        <v>38.5</v>
      </c>
      <c r="F83" s="105">
        <f t="shared" si="191"/>
        <v>120.2</v>
      </c>
      <c r="G83" s="54">
        <f t="shared" si="192"/>
        <v>0.03429487179</v>
      </c>
      <c r="H83" s="55">
        <f t="shared" si="193"/>
        <v>0.3590811966</v>
      </c>
      <c r="I83" s="56">
        <f t="shared" si="194"/>
        <v>0.06461352657</v>
      </c>
      <c r="J83" s="43">
        <f t="shared" si="195"/>
        <v>0.4685990338</v>
      </c>
      <c r="K83" s="54">
        <f t="shared" si="196"/>
        <v>0.03715277778</v>
      </c>
      <c r="L83" s="57">
        <f t="shared" si="197"/>
        <v>0.3934027778</v>
      </c>
      <c r="M83" s="56">
        <f t="shared" si="198"/>
        <v>0.04953703704</v>
      </c>
      <c r="N83" s="57">
        <f t="shared" si="199"/>
        <v>0.4518518519</v>
      </c>
      <c r="O83" s="56">
        <f t="shared" si="200"/>
        <v>0.0579004329</v>
      </c>
      <c r="P83" s="43">
        <f t="shared" si="201"/>
        <v>0.4819444444</v>
      </c>
      <c r="Q83" s="56">
        <f t="shared" si="202"/>
        <v>0.03302469136</v>
      </c>
      <c r="R83" s="57">
        <f t="shared" si="203"/>
        <v>0.4452160494</v>
      </c>
      <c r="S83" s="56">
        <f t="shared" si="204"/>
        <v>0.05184108527</v>
      </c>
      <c r="T83" s="47">
        <f t="shared" si="205"/>
        <v>0.5129198966</v>
      </c>
      <c r="U83" s="63">
        <f t="shared" si="206"/>
        <v>22.7</v>
      </c>
      <c r="V83" s="56">
        <f t="shared" si="207"/>
        <v>0.04458333333</v>
      </c>
      <c r="W83" s="57">
        <f t="shared" si="208"/>
        <v>0.4522222222</v>
      </c>
      <c r="X83" s="56">
        <f t="shared" si="209"/>
        <v>0.05307539683</v>
      </c>
      <c r="Y83" s="45">
        <f t="shared" si="210"/>
        <v>0.498015873</v>
      </c>
      <c r="Z83" s="63">
        <f t="shared" si="211"/>
        <v>10.7</v>
      </c>
      <c r="AA83" s="56">
        <f t="shared" si="212"/>
        <v>0.04053030303</v>
      </c>
      <c r="AB83" s="57">
        <f t="shared" si="213"/>
        <v>0.478030303</v>
      </c>
      <c r="AC83" s="56">
        <f t="shared" si="214"/>
        <v>0.05572916667</v>
      </c>
      <c r="AD83" s="43">
        <f t="shared" si="215"/>
        <v>0.4932291667</v>
      </c>
      <c r="AE83" s="56">
        <f t="shared" si="216"/>
        <v>0.03715277778</v>
      </c>
      <c r="AF83" s="44">
        <f t="shared" si="217"/>
        <v>0.4121527778</v>
      </c>
      <c r="AG83" s="56">
        <f t="shared" si="218"/>
        <v>0.05715811966</v>
      </c>
      <c r="AH83" s="43">
        <f t="shared" si="219"/>
        <v>0.4321581197</v>
      </c>
      <c r="AI83" s="36"/>
      <c r="AJ83" s="36"/>
      <c r="AK83" s="36"/>
      <c r="AL83" s="36"/>
      <c r="AM83" s="49"/>
      <c r="AN83" s="36"/>
      <c r="AO83" s="36"/>
      <c r="AP83" s="49"/>
      <c r="AQ83" s="36"/>
      <c r="AR83" s="36"/>
      <c r="AS83" s="36"/>
      <c r="AT83" s="36"/>
      <c r="AU83" s="36"/>
      <c r="AV83" s="36"/>
    </row>
    <row r="84" ht="12.75" customHeight="1">
      <c r="B84" s="36" t="s">
        <v>122</v>
      </c>
      <c r="C84" s="49" t="s">
        <v>123</v>
      </c>
      <c r="D84" s="52">
        <v>11.2</v>
      </c>
      <c r="E84" s="52">
        <f t="shared" si="190"/>
        <v>39</v>
      </c>
      <c r="F84" s="105">
        <f t="shared" si="191"/>
        <v>120.7</v>
      </c>
      <c r="G84" s="54">
        <f t="shared" si="192"/>
        <v>0.0358974359</v>
      </c>
      <c r="H84" s="55">
        <f t="shared" si="193"/>
        <v>0.3606837607</v>
      </c>
      <c r="I84" s="56">
        <f t="shared" si="194"/>
        <v>0.06763285024</v>
      </c>
      <c r="J84" s="43">
        <f t="shared" si="195"/>
        <v>0.4716183575</v>
      </c>
      <c r="K84" s="54">
        <f t="shared" si="196"/>
        <v>0.03888888889</v>
      </c>
      <c r="L84" s="57">
        <f t="shared" si="197"/>
        <v>0.3951388889</v>
      </c>
      <c r="M84" s="56">
        <f t="shared" si="198"/>
        <v>0.05185185185</v>
      </c>
      <c r="N84" s="57">
        <f t="shared" si="199"/>
        <v>0.4541666667</v>
      </c>
      <c r="O84" s="56">
        <f t="shared" si="200"/>
        <v>0.06060606061</v>
      </c>
      <c r="P84" s="43">
        <f t="shared" si="201"/>
        <v>0.4846500722</v>
      </c>
      <c r="Q84" s="56">
        <f t="shared" si="202"/>
        <v>0.03456790123</v>
      </c>
      <c r="R84" s="57">
        <f t="shared" si="203"/>
        <v>0.4467592593</v>
      </c>
      <c r="S84" s="56">
        <f t="shared" si="204"/>
        <v>0.05426356589</v>
      </c>
      <c r="T84" s="47">
        <f t="shared" si="205"/>
        <v>0.5153423773</v>
      </c>
      <c r="U84" s="63">
        <f t="shared" si="206"/>
        <v>23.2</v>
      </c>
      <c r="V84" s="56">
        <f t="shared" si="207"/>
        <v>0.04666666667</v>
      </c>
      <c r="W84" s="57">
        <f t="shared" si="208"/>
        <v>0.4543055556</v>
      </c>
      <c r="X84" s="56">
        <f t="shared" si="209"/>
        <v>0.05555555556</v>
      </c>
      <c r="Y84" s="45">
        <f t="shared" si="210"/>
        <v>0.5004960317</v>
      </c>
      <c r="Z84" s="63">
        <f t="shared" si="211"/>
        <v>11.2</v>
      </c>
      <c r="AA84" s="56">
        <f t="shared" si="212"/>
        <v>0.04242424242</v>
      </c>
      <c r="AB84" s="57">
        <f t="shared" si="213"/>
        <v>0.4799242424</v>
      </c>
      <c r="AC84" s="56">
        <f t="shared" si="214"/>
        <v>0.05833333333</v>
      </c>
      <c r="AD84" s="43">
        <f t="shared" si="215"/>
        <v>0.4958333333</v>
      </c>
      <c r="AE84" s="56">
        <f t="shared" si="216"/>
        <v>0.03888888889</v>
      </c>
      <c r="AF84" s="44">
        <f t="shared" si="217"/>
        <v>0.4138888889</v>
      </c>
      <c r="AG84" s="56">
        <f t="shared" si="218"/>
        <v>0.05982905983</v>
      </c>
      <c r="AH84" s="43">
        <f t="shared" si="219"/>
        <v>0.4348290598</v>
      </c>
      <c r="AI84" s="36"/>
      <c r="AJ84" s="36"/>
      <c r="AK84" s="36"/>
      <c r="AL84" s="36"/>
      <c r="AM84" s="49"/>
      <c r="AN84" s="36"/>
      <c r="AO84" s="36"/>
      <c r="AP84" s="49"/>
      <c r="AQ84" s="36"/>
      <c r="AR84" s="36"/>
      <c r="AS84" s="36"/>
      <c r="AT84" s="36"/>
      <c r="AU84" s="36"/>
      <c r="AV84" s="36"/>
    </row>
    <row r="85" ht="12.75" customHeight="1">
      <c r="B85" s="58" t="s">
        <v>43</v>
      </c>
      <c r="C85" s="67" t="s">
        <v>124</v>
      </c>
      <c r="D85" s="52">
        <v>16.8</v>
      </c>
      <c r="E85" s="52">
        <f t="shared" si="190"/>
        <v>44.6</v>
      </c>
      <c r="F85" s="105">
        <f t="shared" si="191"/>
        <v>126.3</v>
      </c>
      <c r="G85" s="54">
        <f t="shared" si="192"/>
        <v>0.05384615385</v>
      </c>
      <c r="H85" s="55">
        <f t="shared" si="193"/>
        <v>0.3786324786</v>
      </c>
      <c r="I85" s="56">
        <f t="shared" si="194"/>
        <v>0.1014492754</v>
      </c>
      <c r="J85" s="43">
        <f t="shared" si="195"/>
        <v>0.5054347826</v>
      </c>
      <c r="K85" s="54">
        <f t="shared" si="196"/>
        <v>0.05833333333</v>
      </c>
      <c r="L85" s="57">
        <f t="shared" si="197"/>
        <v>0.4145833333</v>
      </c>
      <c r="M85" s="56">
        <f t="shared" si="198"/>
        <v>0.07777777778</v>
      </c>
      <c r="N85" s="57">
        <f t="shared" si="199"/>
        <v>0.4800925926</v>
      </c>
      <c r="O85" s="56">
        <f t="shared" si="200"/>
        <v>0.09090909091</v>
      </c>
      <c r="P85" s="43">
        <f t="shared" si="201"/>
        <v>0.5149531025</v>
      </c>
      <c r="Q85" s="56">
        <f t="shared" si="202"/>
        <v>0.05185185185</v>
      </c>
      <c r="R85" s="57">
        <f t="shared" si="203"/>
        <v>0.4640432099</v>
      </c>
      <c r="S85" s="56">
        <f t="shared" si="204"/>
        <v>0.08139534884</v>
      </c>
      <c r="T85" s="47">
        <f t="shared" si="205"/>
        <v>0.5424741602</v>
      </c>
      <c r="U85" s="63">
        <f t="shared" si="206"/>
        <v>28.8</v>
      </c>
      <c r="V85" s="56">
        <f t="shared" si="207"/>
        <v>0.07</v>
      </c>
      <c r="W85" s="57">
        <f t="shared" si="208"/>
        <v>0.4776388889</v>
      </c>
      <c r="X85" s="56">
        <f t="shared" si="209"/>
        <v>0.08333333333</v>
      </c>
      <c r="Y85" s="45">
        <f t="shared" si="210"/>
        <v>0.5282738095</v>
      </c>
      <c r="Z85" s="63">
        <f t="shared" si="211"/>
        <v>16.8</v>
      </c>
      <c r="AA85" s="56">
        <f t="shared" si="212"/>
        <v>0.06363636364</v>
      </c>
      <c r="AB85" s="57">
        <f t="shared" si="213"/>
        <v>0.5011363636</v>
      </c>
      <c r="AC85" s="56">
        <f t="shared" si="214"/>
        <v>0.0875</v>
      </c>
      <c r="AD85" s="43">
        <f t="shared" si="215"/>
        <v>0.525</v>
      </c>
      <c r="AE85" s="56">
        <f t="shared" si="216"/>
        <v>0.05833333333</v>
      </c>
      <c r="AF85" s="44">
        <f t="shared" si="217"/>
        <v>0.4333333333</v>
      </c>
      <c r="AG85" s="56">
        <f t="shared" si="218"/>
        <v>0.08974358974</v>
      </c>
      <c r="AH85" s="43">
        <f t="shared" si="219"/>
        <v>0.4647435897</v>
      </c>
      <c r="AI85" s="36"/>
      <c r="AJ85" s="36"/>
      <c r="AK85" s="36"/>
      <c r="AL85" s="36"/>
      <c r="AM85" s="49"/>
      <c r="AN85" s="36"/>
      <c r="AO85" s="36"/>
      <c r="AP85" s="49"/>
      <c r="AQ85" s="36"/>
      <c r="AR85" s="36"/>
      <c r="AS85" s="36"/>
      <c r="AT85" s="36"/>
      <c r="AU85" s="36"/>
      <c r="AV85" s="36"/>
    </row>
    <row r="86" ht="12.75" customHeight="1">
      <c r="B86" s="58" t="s">
        <v>125</v>
      </c>
      <c r="C86" s="67" t="s">
        <v>126</v>
      </c>
      <c r="D86" s="52">
        <v>17.3</v>
      </c>
      <c r="E86" s="52">
        <f t="shared" si="190"/>
        <v>45.1</v>
      </c>
      <c r="F86" s="105">
        <f t="shared" si="191"/>
        <v>126.8</v>
      </c>
      <c r="G86" s="54">
        <f t="shared" si="192"/>
        <v>0.05544871795</v>
      </c>
      <c r="H86" s="55">
        <f t="shared" si="193"/>
        <v>0.3802350427</v>
      </c>
      <c r="I86" s="56">
        <f t="shared" si="194"/>
        <v>0.104468599</v>
      </c>
      <c r="J86" s="43">
        <f t="shared" si="195"/>
        <v>0.5084541063</v>
      </c>
      <c r="K86" s="54">
        <f t="shared" si="196"/>
        <v>0.06006944444</v>
      </c>
      <c r="L86" s="57">
        <f t="shared" si="197"/>
        <v>0.4163194444</v>
      </c>
      <c r="M86" s="56">
        <f t="shared" si="198"/>
        <v>0.08009259259</v>
      </c>
      <c r="N86" s="57">
        <f t="shared" si="199"/>
        <v>0.4824074074</v>
      </c>
      <c r="O86" s="56">
        <f t="shared" si="200"/>
        <v>0.09361471861</v>
      </c>
      <c r="P86" s="43">
        <f t="shared" si="201"/>
        <v>0.5176587302</v>
      </c>
      <c r="Q86" s="56">
        <f t="shared" si="202"/>
        <v>0.05339506173</v>
      </c>
      <c r="R86" s="57">
        <f t="shared" si="203"/>
        <v>0.4655864198</v>
      </c>
      <c r="S86" s="56">
        <f t="shared" si="204"/>
        <v>0.08381782946</v>
      </c>
      <c r="T86" s="47">
        <f t="shared" si="205"/>
        <v>0.5448966408</v>
      </c>
      <c r="U86" s="63">
        <f t="shared" si="206"/>
        <v>29.3</v>
      </c>
      <c r="V86" s="56">
        <f t="shared" si="207"/>
        <v>0.07208333333</v>
      </c>
      <c r="W86" s="57">
        <f t="shared" si="208"/>
        <v>0.4797222222</v>
      </c>
      <c r="X86" s="56">
        <f t="shared" si="209"/>
        <v>0.08581349206</v>
      </c>
      <c r="Y86" s="45">
        <f t="shared" si="210"/>
        <v>0.5307539683</v>
      </c>
      <c r="Z86" s="63">
        <f t="shared" si="211"/>
        <v>17.3</v>
      </c>
      <c r="AA86" s="56">
        <f t="shared" si="212"/>
        <v>0.06553030303</v>
      </c>
      <c r="AB86" s="57">
        <f t="shared" si="213"/>
        <v>0.503030303</v>
      </c>
      <c r="AC86" s="56">
        <f t="shared" si="214"/>
        <v>0.09010416667</v>
      </c>
      <c r="AD86" s="43">
        <f t="shared" si="215"/>
        <v>0.5276041667</v>
      </c>
      <c r="AE86" s="56">
        <f t="shared" si="216"/>
        <v>0.06006944444</v>
      </c>
      <c r="AF86" s="44">
        <f t="shared" si="217"/>
        <v>0.4350694444</v>
      </c>
      <c r="AG86" s="56">
        <f t="shared" si="218"/>
        <v>0.09241452991</v>
      </c>
      <c r="AH86" s="43">
        <f t="shared" si="219"/>
        <v>0.4674145299</v>
      </c>
      <c r="AI86" s="36"/>
      <c r="AJ86" s="36"/>
      <c r="AK86" s="36"/>
      <c r="AL86" s="36"/>
      <c r="AM86" s="49"/>
      <c r="AN86" s="36"/>
      <c r="AO86" s="36"/>
      <c r="AP86" s="49"/>
      <c r="AQ86" s="36"/>
      <c r="AR86" s="36"/>
      <c r="AS86" s="36"/>
      <c r="AT86" s="36"/>
      <c r="AU86" s="36"/>
      <c r="AV86" s="36"/>
    </row>
    <row r="87" ht="12.75" customHeight="1">
      <c r="A87" s="36"/>
      <c r="B87" s="37" t="s">
        <v>127</v>
      </c>
      <c r="C87" s="38" t="s">
        <v>30</v>
      </c>
      <c r="D87" s="59">
        <v>18.1</v>
      </c>
      <c r="E87" s="39">
        <f t="shared" si="190"/>
        <v>45.9</v>
      </c>
      <c r="F87" s="102">
        <f t="shared" si="191"/>
        <v>127.6</v>
      </c>
      <c r="G87" s="54">
        <f t="shared" si="192"/>
        <v>0.05801282051</v>
      </c>
      <c r="H87" s="107">
        <f t="shared" si="193"/>
        <v>0.3827991453</v>
      </c>
      <c r="I87" s="56">
        <f t="shared" si="194"/>
        <v>0.1092995169</v>
      </c>
      <c r="J87" s="43">
        <f t="shared" si="195"/>
        <v>0.5132850242</v>
      </c>
      <c r="K87" s="54">
        <f t="shared" si="196"/>
        <v>0.06284722222</v>
      </c>
      <c r="L87" s="57">
        <f t="shared" si="197"/>
        <v>0.4190972222</v>
      </c>
      <c r="M87" s="56">
        <f t="shared" si="198"/>
        <v>0.0837962963</v>
      </c>
      <c r="N87" s="57">
        <f t="shared" si="199"/>
        <v>0.4861111111</v>
      </c>
      <c r="O87" s="56">
        <f t="shared" si="200"/>
        <v>0.09794372294</v>
      </c>
      <c r="P87" s="43">
        <f t="shared" si="201"/>
        <v>0.5219877345</v>
      </c>
      <c r="Q87" s="56">
        <f t="shared" si="202"/>
        <v>0.05586419753</v>
      </c>
      <c r="R87" s="57">
        <f t="shared" si="203"/>
        <v>0.4680555556</v>
      </c>
      <c r="S87" s="56">
        <f t="shared" si="204"/>
        <v>0.08769379845</v>
      </c>
      <c r="T87" s="47">
        <f t="shared" si="205"/>
        <v>0.5487726098</v>
      </c>
      <c r="U87" s="63">
        <f t="shared" si="206"/>
        <v>30.1</v>
      </c>
      <c r="V87" s="56">
        <f t="shared" si="207"/>
        <v>0.07541666667</v>
      </c>
      <c r="W87" s="57">
        <f t="shared" si="208"/>
        <v>0.4830555556</v>
      </c>
      <c r="X87" s="56">
        <f t="shared" si="209"/>
        <v>0.08978174603</v>
      </c>
      <c r="Y87" s="45">
        <f t="shared" si="210"/>
        <v>0.5347222222</v>
      </c>
      <c r="Z87" s="63">
        <f t="shared" si="211"/>
        <v>18.1</v>
      </c>
      <c r="AA87" s="56">
        <f t="shared" si="212"/>
        <v>0.06856060606</v>
      </c>
      <c r="AB87" s="57">
        <f t="shared" si="213"/>
        <v>0.5060606061</v>
      </c>
      <c r="AC87" s="56">
        <f t="shared" si="214"/>
        <v>0.09427083333</v>
      </c>
      <c r="AD87" s="43">
        <f t="shared" si="215"/>
        <v>0.5317708333</v>
      </c>
      <c r="AE87" s="56">
        <f t="shared" si="216"/>
        <v>0.06284722222</v>
      </c>
      <c r="AF87" s="44">
        <f t="shared" si="217"/>
        <v>0.4378472222</v>
      </c>
      <c r="AG87" s="56">
        <f t="shared" si="218"/>
        <v>0.09668803419</v>
      </c>
      <c r="AH87" s="43">
        <f t="shared" si="219"/>
        <v>0.4716880342</v>
      </c>
      <c r="AI87" s="36"/>
      <c r="AJ87" s="36"/>
      <c r="AK87" s="36"/>
      <c r="AL87" s="36"/>
      <c r="AM87" s="49"/>
      <c r="AN87" s="36"/>
      <c r="AO87" s="36"/>
      <c r="AP87" s="49"/>
      <c r="AQ87" s="36"/>
      <c r="AR87" s="36"/>
      <c r="AS87" s="36"/>
      <c r="AT87" s="36"/>
      <c r="AU87" s="36"/>
      <c r="AV87" s="36"/>
    </row>
    <row r="88" ht="12.75" customHeight="1">
      <c r="A88" s="36"/>
      <c r="B88" s="37"/>
      <c r="C88" s="106"/>
      <c r="D88" s="39"/>
      <c r="E88" s="39"/>
      <c r="F88" s="102"/>
      <c r="G88" s="54">
        <f>$G$10</f>
        <v>0.003472222222</v>
      </c>
      <c r="H88" s="107">
        <f>H87+G88</f>
        <v>0.3862713675</v>
      </c>
      <c r="I88" s="56">
        <f>$I$10</f>
        <v>0.01041666667</v>
      </c>
      <c r="J88" s="43">
        <f>J87+I88</f>
        <v>0.5237016908</v>
      </c>
      <c r="K88" s="54">
        <f>$K$10</f>
        <v>0.004861111111</v>
      </c>
      <c r="L88" s="57">
        <f>L87+K88</f>
        <v>0.4239583333</v>
      </c>
      <c r="M88" s="56">
        <f>$M$10</f>
        <v>0.01180555556</v>
      </c>
      <c r="N88" s="75">
        <f>N87+M88</f>
        <v>0.4979166667</v>
      </c>
      <c r="O88" s="56">
        <f>$M$10</f>
        <v>0.01180555556</v>
      </c>
      <c r="P88" s="45">
        <f>P87+O88</f>
        <v>0.53379329</v>
      </c>
      <c r="Q88" s="56">
        <f>$Q$13</f>
        <v>0.003472222222</v>
      </c>
      <c r="R88" s="44">
        <f>R87+Q88</f>
        <v>0.4715277778</v>
      </c>
      <c r="S88" s="56">
        <f>$S$70</f>
        <v>0.003472222222</v>
      </c>
      <c r="T88" s="47">
        <f>T87+S88</f>
        <v>0.552244832</v>
      </c>
      <c r="U88" s="36"/>
      <c r="V88" s="68">
        <f>$V$13</f>
        <v>0.003472222222</v>
      </c>
      <c r="W88" s="44">
        <f>W87+V88</f>
        <v>0.4865277778</v>
      </c>
      <c r="X88" s="56">
        <f>X78</f>
        <v>0.01041666667</v>
      </c>
      <c r="Y88" s="69">
        <f>Y87+X88</f>
        <v>0.5451388889</v>
      </c>
      <c r="Z88" s="36"/>
      <c r="AA88" s="68">
        <f>$AA$23</f>
        <v>0.003472222222</v>
      </c>
      <c r="AB88" s="44">
        <f>AB87+AA88</f>
        <v>0.5095328283</v>
      </c>
      <c r="AC88" s="56">
        <f>AC23</f>
        <v>0.01041666667</v>
      </c>
      <c r="AD88" s="69">
        <f>$AD$87+AC88</f>
        <v>0.5421875</v>
      </c>
      <c r="AE88" s="56">
        <f>$AE$23</f>
        <v>0.006944444444</v>
      </c>
      <c r="AF88" s="46">
        <f>AF87+AE88</f>
        <v>0.4447916667</v>
      </c>
      <c r="AG88" s="56">
        <f>$AE$23</f>
        <v>0.006944444444</v>
      </c>
      <c r="AH88" s="74">
        <f>AH87+AG88</f>
        <v>0.4786324786</v>
      </c>
      <c r="AI88" s="36"/>
      <c r="AJ88" s="36"/>
      <c r="AK88" s="42">
        <v>0.4375</v>
      </c>
      <c r="AL88" s="65"/>
      <c r="AM88" s="45">
        <f>AK88</f>
        <v>0.4375</v>
      </c>
      <c r="AN88" s="36"/>
      <c r="AO88" s="36"/>
      <c r="AP88" s="49"/>
      <c r="AQ88" s="36"/>
      <c r="AR88" s="36"/>
      <c r="AS88" s="36"/>
      <c r="AT88" s="36"/>
      <c r="AU88" s="36"/>
      <c r="AV88" s="36"/>
    </row>
    <row r="89" ht="12.75" customHeight="1">
      <c r="A89" s="36"/>
      <c r="B89" s="58" t="s">
        <v>121</v>
      </c>
      <c r="C89" s="22" t="s">
        <v>28</v>
      </c>
      <c r="D89" s="52">
        <v>0.9</v>
      </c>
      <c r="E89" s="52">
        <f t="shared" ref="E89:E96" si="220">$E$87+D89</f>
        <v>46.8</v>
      </c>
      <c r="F89" s="105">
        <f t="shared" ref="F89:F96" si="221">$F$52+E89</f>
        <v>128.5</v>
      </c>
      <c r="G89" s="54">
        <f t="shared" ref="G89:G96" si="222">$D89/G$4*60/1440</f>
        <v>0.002884615385</v>
      </c>
      <c r="H89" s="55">
        <f t="shared" ref="H89:H96" si="223">$H$88+G89</f>
        <v>0.3891559829</v>
      </c>
      <c r="I89" s="56">
        <f t="shared" ref="I89:I96" si="224">$D89/I$51*60/1440</f>
        <v>0.005434782609</v>
      </c>
      <c r="J89" s="43">
        <f t="shared" ref="J89:J96" si="225">$J$88+I89</f>
        <v>0.5291364734</v>
      </c>
      <c r="K89" s="54">
        <f t="shared" ref="K89:K96" si="226">$D89/K$4*60/1440</f>
        <v>0.003125</v>
      </c>
      <c r="L89" s="57">
        <f t="shared" ref="L89:L96" si="227">$L$88+K89</f>
        <v>0.4270833333</v>
      </c>
      <c r="M89" s="56">
        <f t="shared" ref="M89:M96" si="228">$D89/$M$4*60/1440</f>
        <v>0.004166666667</v>
      </c>
      <c r="N89" s="57">
        <f t="shared" ref="N89:N96" si="229">$N$88+M89</f>
        <v>0.5020833333</v>
      </c>
      <c r="O89" s="56">
        <f t="shared" ref="O89:O96" si="230">$D89/$O$51*60/1440</f>
        <v>0.00487012987</v>
      </c>
      <c r="P89" s="43">
        <f t="shared" ref="P89:P96" si="231">$P$88+O89</f>
        <v>0.5386634199</v>
      </c>
      <c r="Q89" s="56">
        <f t="shared" ref="Q89:Q96" si="232">$D89/$Q$4*60/1440</f>
        <v>0.002777777778</v>
      </c>
      <c r="R89" s="57">
        <f t="shared" ref="R89:R96" si="233">$R$88+Q89</f>
        <v>0.4743055556</v>
      </c>
      <c r="S89" s="56">
        <f t="shared" ref="S89:S96" si="234">$D89/$S$51*60/1440</f>
        <v>0.004360465116</v>
      </c>
      <c r="T89" s="47">
        <f t="shared" ref="T89:T96" si="235">$T$88+S89</f>
        <v>0.5566052972</v>
      </c>
      <c r="U89" s="63">
        <f t="shared" ref="U89:U96" si="236">$U$87+D89</f>
        <v>31</v>
      </c>
      <c r="V89" s="56">
        <f t="shared" ref="V89:V96" si="237">$D89/V$51*60/1440</f>
        <v>0.00375</v>
      </c>
      <c r="W89" s="57">
        <f t="shared" ref="W89:W96" si="238">$W$88+V89</f>
        <v>0.4902777778</v>
      </c>
      <c r="X89" s="56">
        <f t="shared" ref="X89:X96" si="239">$D89/X$51*60/1440</f>
        <v>0.004464285714</v>
      </c>
      <c r="Y89" s="45">
        <f t="shared" ref="Y89:Y96" si="240">$Y$88+X89</f>
        <v>0.5496031746</v>
      </c>
      <c r="Z89" s="63">
        <f t="shared" ref="Z89:Z96" si="241">$Z$87+D89</f>
        <v>19</v>
      </c>
      <c r="AA89" s="56">
        <f t="shared" ref="AA89:AA96" si="242">$D89/AA$51*60/1440</f>
        <v>0.003409090909</v>
      </c>
      <c r="AB89" s="57">
        <f t="shared" ref="AB89:AB96" si="243">$AB$88+AA89</f>
        <v>0.5129419192</v>
      </c>
      <c r="AC89" s="56">
        <f t="shared" ref="AC89:AC96" si="244">$D89/AC$51*60/1440</f>
        <v>0.0046875</v>
      </c>
      <c r="AD89" s="43">
        <f t="shared" ref="AD89:AD96" si="245">$AD$88+AC89</f>
        <v>0.546875</v>
      </c>
      <c r="AE89" s="56">
        <f t="shared" ref="AE89:AE96" si="246">$D89/AE$4*60/1440</f>
        <v>0.003125</v>
      </c>
      <c r="AF89" s="44">
        <f t="shared" ref="AF89:AF96" si="247">$AF$88+AE89</f>
        <v>0.4479166667</v>
      </c>
      <c r="AG89" s="56">
        <f t="shared" ref="AG89:AG96" si="248">$D89/AG$51*60/1440</f>
        <v>0.004807692308</v>
      </c>
      <c r="AH89" s="43">
        <f t="shared" ref="AH89:AH96" si="249">$AH$88+AG89</f>
        <v>0.4834401709</v>
      </c>
      <c r="AI89" s="63">
        <f t="shared" ref="AI89:AI96" si="250">D89</f>
        <v>0.9</v>
      </c>
      <c r="AJ89" s="56">
        <f t="shared" ref="AJ89:AJ96" si="251">$D89/AI$4*60/1440</f>
        <v>0.00375</v>
      </c>
      <c r="AK89" s="44">
        <f t="shared" ref="AK89:AK96" si="252">$AK$88+AJ89</f>
        <v>0.44125</v>
      </c>
      <c r="AL89" s="56">
        <f t="shared" ref="AL89:AL96" si="253">$D89/AL$51*60/1440</f>
        <v>0.006944444444</v>
      </c>
      <c r="AM89" s="43">
        <f t="shared" ref="AM89:AM96" si="254">$AM$88+AL89</f>
        <v>0.4444444444</v>
      </c>
      <c r="AN89" s="36"/>
      <c r="AO89" s="36"/>
      <c r="AP89" s="49"/>
      <c r="AQ89" s="36"/>
      <c r="AR89" s="36"/>
      <c r="AS89" s="36"/>
      <c r="AT89" s="36"/>
      <c r="AU89" s="36"/>
      <c r="AV89" s="36"/>
    </row>
    <row r="90" ht="12.75" customHeight="1">
      <c r="A90" s="50" t="s">
        <v>128</v>
      </c>
      <c r="B90" s="51" t="s">
        <v>129</v>
      </c>
      <c r="C90" s="22" t="s">
        <v>26</v>
      </c>
      <c r="D90" s="52">
        <v>9.5</v>
      </c>
      <c r="E90" s="52">
        <f t="shared" si="220"/>
        <v>55.4</v>
      </c>
      <c r="F90" s="105">
        <f t="shared" si="221"/>
        <v>137.1</v>
      </c>
      <c r="G90" s="54">
        <f t="shared" si="222"/>
        <v>0.03044871795</v>
      </c>
      <c r="H90" s="55">
        <f t="shared" si="223"/>
        <v>0.4167200855</v>
      </c>
      <c r="I90" s="56">
        <f t="shared" si="224"/>
        <v>0.05736714976</v>
      </c>
      <c r="J90" s="43">
        <f t="shared" si="225"/>
        <v>0.5810688406</v>
      </c>
      <c r="K90" s="54">
        <f t="shared" si="226"/>
        <v>0.03298611111</v>
      </c>
      <c r="L90" s="57">
        <f t="shared" si="227"/>
        <v>0.4569444444</v>
      </c>
      <c r="M90" s="56">
        <f t="shared" si="228"/>
        <v>0.04398148148</v>
      </c>
      <c r="N90" s="57">
        <f t="shared" si="229"/>
        <v>0.5418981481</v>
      </c>
      <c r="O90" s="56">
        <f t="shared" si="230"/>
        <v>0.05140692641</v>
      </c>
      <c r="P90" s="43">
        <f t="shared" si="231"/>
        <v>0.5852002165</v>
      </c>
      <c r="Q90" s="56">
        <f t="shared" si="232"/>
        <v>0.02932098765</v>
      </c>
      <c r="R90" s="57">
        <f t="shared" si="233"/>
        <v>0.5008487654</v>
      </c>
      <c r="S90" s="56">
        <f t="shared" si="234"/>
        <v>0.04602713178</v>
      </c>
      <c r="T90" s="47">
        <f t="shared" si="235"/>
        <v>0.5982719638</v>
      </c>
      <c r="U90" s="63">
        <f t="shared" si="236"/>
        <v>39.6</v>
      </c>
      <c r="V90" s="56">
        <f t="shared" si="237"/>
        <v>0.03958333333</v>
      </c>
      <c r="W90" s="57">
        <f t="shared" si="238"/>
        <v>0.5261111111</v>
      </c>
      <c r="X90" s="56">
        <f t="shared" si="239"/>
        <v>0.04712301587</v>
      </c>
      <c r="Y90" s="45">
        <f t="shared" si="240"/>
        <v>0.5922619048</v>
      </c>
      <c r="Z90" s="63">
        <f t="shared" si="241"/>
        <v>27.6</v>
      </c>
      <c r="AA90" s="56">
        <f t="shared" si="242"/>
        <v>0.03598484848</v>
      </c>
      <c r="AB90" s="57">
        <f t="shared" si="243"/>
        <v>0.5455176768</v>
      </c>
      <c r="AC90" s="56">
        <f t="shared" si="244"/>
        <v>0.04947916667</v>
      </c>
      <c r="AD90" s="43">
        <f t="shared" si="245"/>
        <v>0.5916666667</v>
      </c>
      <c r="AE90" s="56">
        <f t="shared" si="246"/>
        <v>0.03298611111</v>
      </c>
      <c r="AF90" s="44">
        <f t="shared" si="247"/>
        <v>0.4777777778</v>
      </c>
      <c r="AG90" s="56">
        <f t="shared" si="248"/>
        <v>0.05074786325</v>
      </c>
      <c r="AH90" s="43">
        <f t="shared" si="249"/>
        <v>0.5293803419</v>
      </c>
      <c r="AI90" s="63">
        <f t="shared" si="250"/>
        <v>9.5</v>
      </c>
      <c r="AJ90" s="56">
        <f t="shared" si="251"/>
        <v>0.03958333333</v>
      </c>
      <c r="AK90" s="44">
        <f t="shared" si="252"/>
        <v>0.4770833333</v>
      </c>
      <c r="AL90" s="56">
        <f t="shared" si="253"/>
        <v>0.07330246914</v>
      </c>
      <c r="AM90" s="43">
        <f t="shared" si="254"/>
        <v>0.5108024691</v>
      </c>
      <c r="AN90" s="36"/>
      <c r="AO90" s="36"/>
      <c r="AP90" s="49"/>
      <c r="AQ90" s="36"/>
      <c r="AR90" s="36"/>
      <c r="AS90" s="36"/>
      <c r="AT90" s="36"/>
      <c r="AU90" s="36"/>
      <c r="AV90" s="36"/>
    </row>
    <row r="91" ht="12.75" customHeight="1">
      <c r="B91" s="58" t="s">
        <v>130</v>
      </c>
      <c r="C91" s="22" t="s">
        <v>131</v>
      </c>
      <c r="D91" s="52">
        <v>11.6</v>
      </c>
      <c r="E91" s="52">
        <f t="shared" si="220"/>
        <v>57.5</v>
      </c>
      <c r="F91" s="105">
        <f t="shared" si="221"/>
        <v>139.2</v>
      </c>
      <c r="G91" s="54">
        <f t="shared" si="222"/>
        <v>0.03717948718</v>
      </c>
      <c r="H91" s="55">
        <f t="shared" si="223"/>
        <v>0.4234508547</v>
      </c>
      <c r="I91" s="56">
        <f t="shared" si="224"/>
        <v>0.07004830918</v>
      </c>
      <c r="J91" s="43">
        <f t="shared" si="225"/>
        <v>0.59375</v>
      </c>
      <c r="K91" s="54">
        <f t="shared" si="226"/>
        <v>0.04027777778</v>
      </c>
      <c r="L91" s="57">
        <f t="shared" si="227"/>
        <v>0.4642361111</v>
      </c>
      <c r="M91" s="56">
        <f t="shared" si="228"/>
        <v>0.0537037037</v>
      </c>
      <c r="N91" s="57">
        <f t="shared" si="229"/>
        <v>0.5516203704</v>
      </c>
      <c r="O91" s="56">
        <f t="shared" si="230"/>
        <v>0.06277056277</v>
      </c>
      <c r="P91" s="43">
        <f t="shared" si="231"/>
        <v>0.5965638528</v>
      </c>
      <c r="Q91" s="56">
        <f t="shared" si="232"/>
        <v>0.03580246914</v>
      </c>
      <c r="R91" s="57">
        <f t="shared" si="233"/>
        <v>0.5073302469</v>
      </c>
      <c r="S91" s="56">
        <f t="shared" si="234"/>
        <v>0.05620155039</v>
      </c>
      <c r="T91" s="47">
        <f t="shared" si="235"/>
        <v>0.6084463824</v>
      </c>
      <c r="U91" s="63">
        <f t="shared" si="236"/>
        <v>41.7</v>
      </c>
      <c r="V91" s="56">
        <f t="shared" si="237"/>
        <v>0.04833333333</v>
      </c>
      <c r="W91" s="57">
        <f t="shared" si="238"/>
        <v>0.5348611111</v>
      </c>
      <c r="X91" s="56">
        <f t="shared" si="239"/>
        <v>0.05753968254</v>
      </c>
      <c r="Y91" s="45">
        <f t="shared" si="240"/>
        <v>0.6026785714</v>
      </c>
      <c r="Z91" s="63">
        <f t="shared" si="241"/>
        <v>29.7</v>
      </c>
      <c r="AA91" s="56">
        <f t="shared" si="242"/>
        <v>0.04393939394</v>
      </c>
      <c r="AB91" s="57">
        <f t="shared" si="243"/>
        <v>0.5534722222</v>
      </c>
      <c r="AC91" s="56">
        <f t="shared" si="244"/>
        <v>0.06041666667</v>
      </c>
      <c r="AD91" s="43">
        <f t="shared" si="245"/>
        <v>0.6026041667</v>
      </c>
      <c r="AE91" s="56">
        <f t="shared" si="246"/>
        <v>0.04027777778</v>
      </c>
      <c r="AF91" s="44">
        <f t="shared" si="247"/>
        <v>0.4850694444</v>
      </c>
      <c r="AG91" s="56">
        <f t="shared" si="248"/>
        <v>0.06196581197</v>
      </c>
      <c r="AH91" s="43">
        <f t="shared" si="249"/>
        <v>0.5405982906</v>
      </c>
      <c r="AI91" s="63">
        <f t="shared" si="250"/>
        <v>11.6</v>
      </c>
      <c r="AJ91" s="56">
        <f t="shared" si="251"/>
        <v>0.04833333333</v>
      </c>
      <c r="AK91" s="44">
        <f t="shared" si="252"/>
        <v>0.4858333333</v>
      </c>
      <c r="AL91" s="56">
        <f t="shared" si="253"/>
        <v>0.08950617284</v>
      </c>
      <c r="AM91" s="43">
        <f t="shared" si="254"/>
        <v>0.5270061728</v>
      </c>
      <c r="AN91" s="36"/>
      <c r="AO91" s="36"/>
      <c r="AP91" s="49"/>
      <c r="AQ91" s="36"/>
      <c r="AR91" s="36"/>
      <c r="AS91" s="36"/>
      <c r="AT91" s="36"/>
      <c r="AU91" s="36"/>
      <c r="AV91" s="36"/>
    </row>
    <row r="92" ht="12.75" customHeight="1">
      <c r="B92" s="58" t="s">
        <v>132</v>
      </c>
      <c r="C92" s="22" t="s">
        <v>133</v>
      </c>
      <c r="D92" s="52">
        <v>14.0</v>
      </c>
      <c r="E92" s="52">
        <f t="shared" si="220"/>
        <v>59.9</v>
      </c>
      <c r="F92" s="105">
        <f t="shared" si="221"/>
        <v>141.6</v>
      </c>
      <c r="G92" s="54">
        <f t="shared" si="222"/>
        <v>0.04487179487</v>
      </c>
      <c r="H92" s="55">
        <f t="shared" si="223"/>
        <v>0.4311431624</v>
      </c>
      <c r="I92" s="56">
        <f t="shared" si="224"/>
        <v>0.0845410628</v>
      </c>
      <c r="J92" s="43">
        <f t="shared" si="225"/>
        <v>0.6082427536</v>
      </c>
      <c r="K92" s="54">
        <f t="shared" si="226"/>
        <v>0.04861111111</v>
      </c>
      <c r="L92" s="57">
        <f t="shared" si="227"/>
        <v>0.4725694444</v>
      </c>
      <c r="M92" s="56">
        <f t="shared" si="228"/>
        <v>0.06481481481</v>
      </c>
      <c r="N92" s="57">
        <f t="shared" si="229"/>
        <v>0.5627314815</v>
      </c>
      <c r="O92" s="56">
        <f t="shared" si="230"/>
        <v>0.07575757576</v>
      </c>
      <c r="P92" s="43">
        <f t="shared" si="231"/>
        <v>0.6095508658</v>
      </c>
      <c r="Q92" s="56">
        <f t="shared" si="232"/>
        <v>0.04320987654</v>
      </c>
      <c r="R92" s="57">
        <f t="shared" si="233"/>
        <v>0.5147376543</v>
      </c>
      <c r="S92" s="56">
        <f t="shared" si="234"/>
        <v>0.06782945736</v>
      </c>
      <c r="T92" s="47">
        <f t="shared" si="235"/>
        <v>0.6200742894</v>
      </c>
      <c r="U92" s="63">
        <f t="shared" si="236"/>
        <v>44.1</v>
      </c>
      <c r="V92" s="56">
        <f t="shared" si="237"/>
        <v>0.05833333333</v>
      </c>
      <c r="W92" s="57">
        <f t="shared" si="238"/>
        <v>0.5448611111</v>
      </c>
      <c r="X92" s="56">
        <f t="shared" si="239"/>
        <v>0.06944444444</v>
      </c>
      <c r="Y92" s="45">
        <f t="shared" si="240"/>
        <v>0.6145833333</v>
      </c>
      <c r="Z92" s="63">
        <f t="shared" si="241"/>
        <v>32.1</v>
      </c>
      <c r="AA92" s="56">
        <f t="shared" si="242"/>
        <v>0.05303030303</v>
      </c>
      <c r="AB92" s="57">
        <f t="shared" si="243"/>
        <v>0.5625631313</v>
      </c>
      <c r="AC92" s="56">
        <f t="shared" si="244"/>
        <v>0.07291666667</v>
      </c>
      <c r="AD92" s="43">
        <f t="shared" si="245"/>
        <v>0.6151041667</v>
      </c>
      <c r="AE92" s="56">
        <f t="shared" si="246"/>
        <v>0.04861111111</v>
      </c>
      <c r="AF92" s="44">
        <f t="shared" si="247"/>
        <v>0.4934027778</v>
      </c>
      <c r="AG92" s="56">
        <f t="shared" si="248"/>
        <v>0.07478632479</v>
      </c>
      <c r="AH92" s="43">
        <f t="shared" si="249"/>
        <v>0.5534188034</v>
      </c>
      <c r="AI92" s="63">
        <f t="shared" si="250"/>
        <v>14</v>
      </c>
      <c r="AJ92" s="56">
        <f t="shared" si="251"/>
        <v>0.05833333333</v>
      </c>
      <c r="AK92" s="44">
        <f t="shared" si="252"/>
        <v>0.4958333333</v>
      </c>
      <c r="AL92" s="56">
        <f t="shared" si="253"/>
        <v>0.1080246914</v>
      </c>
      <c r="AM92" s="43">
        <f t="shared" si="254"/>
        <v>0.5455246914</v>
      </c>
      <c r="AN92" s="36"/>
      <c r="AO92" s="36"/>
      <c r="AP92" s="49"/>
      <c r="AQ92" s="36"/>
      <c r="AR92" s="36"/>
      <c r="AS92" s="36"/>
      <c r="AT92" s="36"/>
      <c r="AU92" s="36"/>
      <c r="AV92" s="36"/>
    </row>
    <row r="93" ht="12.75" customHeight="1">
      <c r="B93" s="58" t="s">
        <v>109</v>
      </c>
      <c r="C93" s="67" t="s">
        <v>134</v>
      </c>
      <c r="D93" s="52">
        <v>15.8</v>
      </c>
      <c r="E93" s="52">
        <f t="shared" si="220"/>
        <v>61.7</v>
      </c>
      <c r="F93" s="105">
        <f t="shared" si="221"/>
        <v>143.4</v>
      </c>
      <c r="G93" s="54">
        <f t="shared" si="222"/>
        <v>0.05064102564</v>
      </c>
      <c r="H93" s="55">
        <f t="shared" si="223"/>
        <v>0.4369123932</v>
      </c>
      <c r="I93" s="56">
        <f t="shared" si="224"/>
        <v>0.09541062802</v>
      </c>
      <c r="J93" s="43">
        <f t="shared" si="225"/>
        <v>0.6191123188</v>
      </c>
      <c r="K93" s="54">
        <f t="shared" si="226"/>
        <v>0.05486111111</v>
      </c>
      <c r="L93" s="57">
        <f t="shared" si="227"/>
        <v>0.4788194444</v>
      </c>
      <c r="M93" s="56">
        <f t="shared" si="228"/>
        <v>0.07314814815</v>
      </c>
      <c r="N93" s="57">
        <f t="shared" si="229"/>
        <v>0.5710648148</v>
      </c>
      <c r="O93" s="56">
        <f t="shared" si="230"/>
        <v>0.0854978355</v>
      </c>
      <c r="P93" s="43">
        <f t="shared" si="231"/>
        <v>0.6192911255</v>
      </c>
      <c r="Q93" s="56">
        <f t="shared" si="232"/>
        <v>0.0487654321</v>
      </c>
      <c r="R93" s="57">
        <f t="shared" si="233"/>
        <v>0.5202932099</v>
      </c>
      <c r="S93" s="56">
        <f t="shared" si="234"/>
        <v>0.0765503876</v>
      </c>
      <c r="T93" s="47">
        <f t="shared" si="235"/>
        <v>0.6287952196</v>
      </c>
      <c r="U93" s="63">
        <f t="shared" si="236"/>
        <v>45.9</v>
      </c>
      <c r="V93" s="56">
        <f t="shared" si="237"/>
        <v>0.06583333333</v>
      </c>
      <c r="W93" s="57">
        <f t="shared" si="238"/>
        <v>0.5523611111</v>
      </c>
      <c r="X93" s="56">
        <f t="shared" si="239"/>
        <v>0.07837301587</v>
      </c>
      <c r="Y93" s="45">
        <f t="shared" si="240"/>
        <v>0.6235119048</v>
      </c>
      <c r="Z93" s="63">
        <f t="shared" si="241"/>
        <v>33.9</v>
      </c>
      <c r="AA93" s="56">
        <f t="shared" si="242"/>
        <v>0.05984848485</v>
      </c>
      <c r="AB93" s="57">
        <f t="shared" si="243"/>
        <v>0.5693813131</v>
      </c>
      <c r="AC93" s="56">
        <f t="shared" si="244"/>
        <v>0.08229166667</v>
      </c>
      <c r="AD93" s="43">
        <f t="shared" si="245"/>
        <v>0.6244791667</v>
      </c>
      <c r="AE93" s="56">
        <f t="shared" si="246"/>
        <v>0.05486111111</v>
      </c>
      <c r="AF93" s="44">
        <f t="shared" si="247"/>
        <v>0.4996527778</v>
      </c>
      <c r="AG93" s="56">
        <f t="shared" si="248"/>
        <v>0.0844017094</v>
      </c>
      <c r="AH93" s="43">
        <f t="shared" si="249"/>
        <v>0.563034188</v>
      </c>
      <c r="AI93" s="63">
        <f t="shared" si="250"/>
        <v>15.8</v>
      </c>
      <c r="AJ93" s="56">
        <f t="shared" si="251"/>
        <v>0.06583333333</v>
      </c>
      <c r="AK93" s="44">
        <f t="shared" si="252"/>
        <v>0.5033333333</v>
      </c>
      <c r="AL93" s="56">
        <f t="shared" si="253"/>
        <v>0.1219135802</v>
      </c>
      <c r="AM93" s="43">
        <f t="shared" si="254"/>
        <v>0.5594135802</v>
      </c>
      <c r="AN93" s="36"/>
      <c r="AO93" s="36"/>
      <c r="AP93" s="49"/>
      <c r="AQ93" s="36"/>
      <c r="AR93" s="36"/>
      <c r="AS93" s="36"/>
      <c r="AT93" s="36"/>
      <c r="AU93" s="36"/>
      <c r="AV93" s="36"/>
    </row>
    <row r="94" ht="12.75" customHeight="1">
      <c r="B94" s="58" t="s">
        <v>41</v>
      </c>
      <c r="C94" s="67" t="s">
        <v>62</v>
      </c>
      <c r="D94" s="52">
        <v>16.4</v>
      </c>
      <c r="E94" s="52">
        <f t="shared" si="220"/>
        <v>62.3</v>
      </c>
      <c r="F94" s="105">
        <f t="shared" si="221"/>
        <v>144</v>
      </c>
      <c r="G94" s="54">
        <f t="shared" si="222"/>
        <v>0.05256410256</v>
      </c>
      <c r="H94" s="55">
        <f t="shared" si="223"/>
        <v>0.4388354701</v>
      </c>
      <c r="I94" s="56">
        <f t="shared" si="224"/>
        <v>0.09903381643</v>
      </c>
      <c r="J94" s="43">
        <f t="shared" si="225"/>
        <v>0.6227355072</v>
      </c>
      <c r="K94" s="54">
        <f t="shared" si="226"/>
        <v>0.05694444444</v>
      </c>
      <c r="L94" s="57">
        <f t="shared" si="227"/>
        <v>0.4809027778</v>
      </c>
      <c r="M94" s="56">
        <f t="shared" si="228"/>
        <v>0.07592592593</v>
      </c>
      <c r="N94" s="57">
        <f t="shared" si="229"/>
        <v>0.5738425926</v>
      </c>
      <c r="O94" s="56">
        <f t="shared" si="230"/>
        <v>0.08874458874</v>
      </c>
      <c r="P94" s="43">
        <f t="shared" si="231"/>
        <v>0.6225378788</v>
      </c>
      <c r="Q94" s="56">
        <f t="shared" si="232"/>
        <v>0.05061728395</v>
      </c>
      <c r="R94" s="57">
        <f t="shared" si="233"/>
        <v>0.5221450617</v>
      </c>
      <c r="S94" s="56">
        <f t="shared" si="234"/>
        <v>0.07945736434</v>
      </c>
      <c r="T94" s="47">
        <f t="shared" si="235"/>
        <v>0.6317021964</v>
      </c>
      <c r="U94" s="63">
        <f t="shared" si="236"/>
        <v>46.5</v>
      </c>
      <c r="V94" s="56">
        <f t="shared" si="237"/>
        <v>0.06833333333</v>
      </c>
      <c r="W94" s="57">
        <f t="shared" si="238"/>
        <v>0.5548611111</v>
      </c>
      <c r="X94" s="56">
        <f t="shared" si="239"/>
        <v>0.08134920635</v>
      </c>
      <c r="Y94" s="45">
        <f t="shared" si="240"/>
        <v>0.6264880952</v>
      </c>
      <c r="Z94" s="63">
        <f t="shared" si="241"/>
        <v>34.5</v>
      </c>
      <c r="AA94" s="56">
        <f t="shared" si="242"/>
        <v>0.06212121212</v>
      </c>
      <c r="AB94" s="57">
        <f t="shared" si="243"/>
        <v>0.5716540404</v>
      </c>
      <c r="AC94" s="56">
        <f t="shared" si="244"/>
        <v>0.08541666667</v>
      </c>
      <c r="AD94" s="43">
        <f t="shared" si="245"/>
        <v>0.6276041667</v>
      </c>
      <c r="AE94" s="56">
        <f t="shared" si="246"/>
        <v>0.05694444444</v>
      </c>
      <c r="AF94" s="44">
        <f t="shared" si="247"/>
        <v>0.5017361111</v>
      </c>
      <c r="AG94" s="56">
        <f t="shared" si="248"/>
        <v>0.08760683761</v>
      </c>
      <c r="AH94" s="43">
        <f t="shared" si="249"/>
        <v>0.5662393162</v>
      </c>
      <c r="AI94" s="63">
        <f t="shared" si="250"/>
        <v>16.4</v>
      </c>
      <c r="AJ94" s="56">
        <f t="shared" si="251"/>
        <v>0.06833333333</v>
      </c>
      <c r="AK94" s="44">
        <f t="shared" si="252"/>
        <v>0.5058333333</v>
      </c>
      <c r="AL94" s="56">
        <f t="shared" si="253"/>
        <v>0.1265432099</v>
      </c>
      <c r="AM94" s="43">
        <f t="shared" si="254"/>
        <v>0.5640432099</v>
      </c>
      <c r="AN94" s="36"/>
      <c r="AO94" s="36"/>
      <c r="AP94" s="49"/>
      <c r="AQ94" s="36"/>
      <c r="AR94" s="36"/>
      <c r="AS94" s="36"/>
      <c r="AT94" s="36"/>
      <c r="AU94" s="36"/>
      <c r="AV94" s="36"/>
    </row>
    <row r="95" ht="12.75" customHeight="1">
      <c r="B95" s="58" t="s">
        <v>135</v>
      </c>
      <c r="C95" s="67" t="s">
        <v>64</v>
      </c>
      <c r="D95" s="52">
        <v>16.5</v>
      </c>
      <c r="E95" s="52">
        <f t="shared" si="220"/>
        <v>62.4</v>
      </c>
      <c r="F95" s="105">
        <f t="shared" si="221"/>
        <v>144.1</v>
      </c>
      <c r="G95" s="54">
        <f t="shared" si="222"/>
        <v>0.05288461538</v>
      </c>
      <c r="H95" s="55">
        <f t="shared" si="223"/>
        <v>0.4391559829</v>
      </c>
      <c r="I95" s="56">
        <f t="shared" si="224"/>
        <v>0.09963768116</v>
      </c>
      <c r="J95" s="43">
        <f t="shared" si="225"/>
        <v>0.623339372</v>
      </c>
      <c r="K95" s="54">
        <f t="shared" si="226"/>
        <v>0.05729166667</v>
      </c>
      <c r="L95" s="57">
        <f t="shared" si="227"/>
        <v>0.48125</v>
      </c>
      <c r="M95" s="56">
        <f t="shared" si="228"/>
        <v>0.07638888889</v>
      </c>
      <c r="N95" s="57">
        <f t="shared" si="229"/>
        <v>0.5743055556</v>
      </c>
      <c r="O95" s="56">
        <f t="shared" si="230"/>
        <v>0.08928571429</v>
      </c>
      <c r="P95" s="43">
        <f t="shared" si="231"/>
        <v>0.6230790043</v>
      </c>
      <c r="Q95" s="56">
        <f t="shared" si="232"/>
        <v>0.05092592593</v>
      </c>
      <c r="R95" s="57">
        <f t="shared" si="233"/>
        <v>0.5224537037</v>
      </c>
      <c r="S95" s="56">
        <f t="shared" si="234"/>
        <v>0.07994186047</v>
      </c>
      <c r="T95" s="47">
        <f t="shared" si="235"/>
        <v>0.6321866925</v>
      </c>
      <c r="U95" s="63">
        <f t="shared" si="236"/>
        <v>46.6</v>
      </c>
      <c r="V95" s="56">
        <f t="shared" si="237"/>
        <v>0.06875</v>
      </c>
      <c r="W95" s="57">
        <f t="shared" si="238"/>
        <v>0.5552777778</v>
      </c>
      <c r="X95" s="56">
        <f t="shared" si="239"/>
        <v>0.0818452381</v>
      </c>
      <c r="Y95" s="45">
        <f t="shared" si="240"/>
        <v>0.626984127</v>
      </c>
      <c r="Z95" s="63">
        <f t="shared" si="241"/>
        <v>34.6</v>
      </c>
      <c r="AA95" s="56">
        <f t="shared" si="242"/>
        <v>0.0625</v>
      </c>
      <c r="AB95" s="57">
        <f t="shared" si="243"/>
        <v>0.5720328283</v>
      </c>
      <c r="AC95" s="56">
        <f t="shared" si="244"/>
        <v>0.0859375</v>
      </c>
      <c r="AD95" s="43">
        <f t="shared" si="245"/>
        <v>0.628125</v>
      </c>
      <c r="AE95" s="56">
        <f t="shared" si="246"/>
        <v>0.05729166667</v>
      </c>
      <c r="AF95" s="44">
        <f t="shared" si="247"/>
        <v>0.5020833333</v>
      </c>
      <c r="AG95" s="56">
        <f t="shared" si="248"/>
        <v>0.08814102564</v>
      </c>
      <c r="AH95" s="43">
        <f t="shared" si="249"/>
        <v>0.5667735043</v>
      </c>
      <c r="AI95" s="63">
        <f t="shared" si="250"/>
        <v>16.5</v>
      </c>
      <c r="AJ95" s="56">
        <f t="shared" si="251"/>
        <v>0.06875</v>
      </c>
      <c r="AK95" s="44">
        <f t="shared" si="252"/>
        <v>0.50625</v>
      </c>
      <c r="AL95" s="56">
        <f t="shared" si="253"/>
        <v>0.1273148148</v>
      </c>
      <c r="AM95" s="43">
        <f t="shared" si="254"/>
        <v>0.5648148148</v>
      </c>
      <c r="AN95" s="36"/>
      <c r="AO95" s="36"/>
      <c r="AP95" s="49"/>
      <c r="AQ95" s="36"/>
      <c r="AR95" s="36"/>
      <c r="AS95" s="36"/>
      <c r="AT95" s="36"/>
      <c r="AU95" s="36"/>
      <c r="AV95" s="36"/>
    </row>
    <row r="96" ht="12.75" customHeight="1">
      <c r="A96" s="36"/>
      <c r="B96" s="37" t="s">
        <v>136</v>
      </c>
      <c r="C96" s="38" t="s">
        <v>66</v>
      </c>
      <c r="D96" s="59">
        <v>17.1</v>
      </c>
      <c r="E96" s="39">
        <f t="shared" si="220"/>
        <v>63</v>
      </c>
      <c r="F96" s="102">
        <f t="shared" si="221"/>
        <v>144.7</v>
      </c>
      <c r="G96" s="54">
        <f t="shared" si="222"/>
        <v>0.05480769231</v>
      </c>
      <c r="H96" s="55">
        <f t="shared" si="223"/>
        <v>0.4410790598</v>
      </c>
      <c r="I96" s="56">
        <f t="shared" si="224"/>
        <v>0.1032608696</v>
      </c>
      <c r="J96" s="43">
        <f t="shared" si="225"/>
        <v>0.6269625604</v>
      </c>
      <c r="K96" s="54">
        <f t="shared" si="226"/>
        <v>0.059375</v>
      </c>
      <c r="L96" s="57">
        <f t="shared" si="227"/>
        <v>0.4833333333</v>
      </c>
      <c r="M96" s="56">
        <f t="shared" si="228"/>
        <v>0.07916666667</v>
      </c>
      <c r="N96" s="57">
        <f t="shared" si="229"/>
        <v>0.5770833333</v>
      </c>
      <c r="O96" s="56">
        <f t="shared" si="230"/>
        <v>0.09253246753</v>
      </c>
      <c r="P96" s="43">
        <f t="shared" si="231"/>
        <v>0.6263257576</v>
      </c>
      <c r="Q96" s="56">
        <f t="shared" si="232"/>
        <v>0.05277777778</v>
      </c>
      <c r="R96" s="57">
        <f t="shared" si="233"/>
        <v>0.5243055556</v>
      </c>
      <c r="S96" s="56">
        <f t="shared" si="234"/>
        <v>0.08284883721</v>
      </c>
      <c r="T96" s="47">
        <f t="shared" si="235"/>
        <v>0.6350936693</v>
      </c>
      <c r="U96" s="63">
        <f t="shared" si="236"/>
        <v>47.2</v>
      </c>
      <c r="V96" s="56">
        <f t="shared" si="237"/>
        <v>0.07125</v>
      </c>
      <c r="W96" s="57">
        <f t="shared" si="238"/>
        <v>0.5577777778</v>
      </c>
      <c r="X96" s="56">
        <f t="shared" si="239"/>
        <v>0.08482142857</v>
      </c>
      <c r="Y96" s="45">
        <f t="shared" si="240"/>
        <v>0.6299603175</v>
      </c>
      <c r="Z96" s="63">
        <f t="shared" si="241"/>
        <v>35.2</v>
      </c>
      <c r="AA96" s="56">
        <f t="shared" si="242"/>
        <v>0.06477272727</v>
      </c>
      <c r="AB96" s="57">
        <f t="shared" si="243"/>
        <v>0.5743055556</v>
      </c>
      <c r="AC96" s="56">
        <f t="shared" si="244"/>
        <v>0.0890625</v>
      </c>
      <c r="AD96" s="43">
        <f t="shared" si="245"/>
        <v>0.63125</v>
      </c>
      <c r="AE96" s="56">
        <f t="shared" si="246"/>
        <v>0.059375</v>
      </c>
      <c r="AF96" s="44">
        <f t="shared" si="247"/>
        <v>0.5041666667</v>
      </c>
      <c r="AG96" s="56">
        <f t="shared" si="248"/>
        <v>0.09134615385</v>
      </c>
      <c r="AH96" s="43">
        <f t="shared" si="249"/>
        <v>0.5699786325</v>
      </c>
      <c r="AI96" s="63">
        <f t="shared" si="250"/>
        <v>17.1</v>
      </c>
      <c r="AJ96" s="56">
        <f t="shared" si="251"/>
        <v>0.07125</v>
      </c>
      <c r="AK96" s="44">
        <f t="shared" si="252"/>
        <v>0.50875</v>
      </c>
      <c r="AL96" s="56">
        <f t="shared" si="253"/>
        <v>0.1319444444</v>
      </c>
      <c r="AM96" s="43">
        <f t="shared" si="254"/>
        <v>0.5694444444</v>
      </c>
      <c r="AN96" s="36"/>
      <c r="AO96" s="36"/>
      <c r="AP96" s="49"/>
      <c r="AQ96" s="36"/>
      <c r="AR96" s="36"/>
      <c r="AS96" s="36"/>
      <c r="AT96" s="36"/>
      <c r="AU96" s="36"/>
      <c r="AV96" s="36"/>
    </row>
    <row r="97" ht="12.75" customHeight="1">
      <c r="A97" s="36"/>
      <c r="B97" s="37"/>
      <c r="C97" s="106"/>
      <c r="D97" s="39"/>
      <c r="E97" s="39"/>
      <c r="F97" s="102"/>
      <c r="G97" s="54">
        <f>$G$10</f>
        <v>0.003472222222</v>
      </c>
      <c r="H97" s="107">
        <f>H96+G97</f>
        <v>0.4445512821</v>
      </c>
      <c r="I97" s="56">
        <f>$I$10</f>
        <v>0.01041666667</v>
      </c>
      <c r="J97" s="69">
        <f>J96+I97</f>
        <v>0.6373792271</v>
      </c>
      <c r="K97" s="54">
        <f>$K$10</f>
        <v>0.004861111111</v>
      </c>
      <c r="L97" s="57">
        <f>L96+K97</f>
        <v>0.4881944444</v>
      </c>
      <c r="M97" s="56">
        <f>$M$10</f>
        <v>0.01180555556</v>
      </c>
      <c r="N97" s="75">
        <f>N96+M97</f>
        <v>0.5888888889</v>
      </c>
      <c r="O97" s="56">
        <f>$M$10</f>
        <v>0.01180555556</v>
      </c>
      <c r="P97" s="74">
        <f>P96+O97</f>
        <v>0.6381313131</v>
      </c>
      <c r="Q97" s="56">
        <f>$Q$13</f>
        <v>0.003472222222</v>
      </c>
      <c r="R97" s="75">
        <f>R96+Q97</f>
        <v>0.5277777778</v>
      </c>
      <c r="S97" s="56">
        <f>$S$70</f>
        <v>0.003472222222</v>
      </c>
      <c r="T97" s="74">
        <f>T96+S97</f>
        <v>0.6385658915</v>
      </c>
      <c r="U97" s="65"/>
      <c r="V97" s="68">
        <f>$V$13</f>
        <v>0.003472222222</v>
      </c>
      <c r="W97" s="44">
        <f>W96+V97</f>
        <v>0.56125</v>
      </c>
      <c r="X97" s="56">
        <f>X88</f>
        <v>0.01041666667</v>
      </c>
      <c r="Y97" s="74">
        <f>Y96+X97</f>
        <v>0.6403769841</v>
      </c>
      <c r="Z97" s="36"/>
      <c r="AA97" s="68">
        <f>$AA$23</f>
        <v>0.003472222222</v>
      </c>
      <c r="AB97" s="44">
        <f>AB96+AA97</f>
        <v>0.5777777778</v>
      </c>
      <c r="AC97" s="56">
        <f>AC88</f>
        <v>0.01041666667</v>
      </c>
      <c r="AD97" s="69">
        <f>$AD$96+AC97</f>
        <v>0.6416666667</v>
      </c>
      <c r="AE97" s="56">
        <f>$AE$23</f>
        <v>0.006944444444</v>
      </c>
      <c r="AF97" s="46">
        <f>AF96+AE97</f>
        <v>0.5111111111</v>
      </c>
      <c r="AG97" s="56">
        <f>$AE$23</f>
        <v>0.006944444444</v>
      </c>
      <c r="AH97" s="74">
        <f>AH96+AG97</f>
        <v>0.5769230769</v>
      </c>
      <c r="AI97" s="36"/>
      <c r="AJ97" s="56">
        <f>$AJ$31</f>
        <v>0.006944444444</v>
      </c>
      <c r="AK97" s="75">
        <f>AK96+AJ97</f>
        <v>0.5156944444</v>
      </c>
      <c r="AL97" s="56">
        <f>$AL$31</f>
        <v>0.01388888889</v>
      </c>
      <c r="AM97" s="75">
        <f>AM96+AL97</f>
        <v>0.5833333333</v>
      </c>
      <c r="AN97" s="36"/>
      <c r="AO97" s="36"/>
      <c r="AP97" s="42">
        <f>AP31</f>
        <v>0.5416666667</v>
      </c>
      <c r="AQ97" s="36"/>
      <c r="AR97" s="36"/>
      <c r="AS97" s="36"/>
      <c r="AT97" s="36"/>
      <c r="AU97" s="36"/>
      <c r="AV97" s="36"/>
    </row>
    <row r="98" ht="12.75" customHeight="1">
      <c r="A98" s="50" t="s">
        <v>137</v>
      </c>
      <c r="B98" s="58" t="s">
        <v>138</v>
      </c>
      <c r="C98" s="67" t="s">
        <v>70</v>
      </c>
      <c r="D98" s="52">
        <v>1.0</v>
      </c>
      <c r="E98" s="52">
        <f t="shared" ref="E98:E112" si="255">$E$96+D98</f>
        <v>64</v>
      </c>
      <c r="F98" s="105">
        <f t="shared" ref="F98:F112" si="256">$F$52+E98</f>
        <v>145.7</v>
      </c>
      <c r="G98" s="54">
        <f t="shared" ref="G98:G112" si="257">$D98/G$4*60/1440</f>
        <v>0.003205128205</v>
      </c>
      <c r="H98" s="55">
        <f t="shared" ref="H98:H112" si="258">$H$97+G98</f>
        <v>0.4477564103</v>
      </c>
      <c r="I98" s="56">
        <f t="shared" ref="I98:I112" si="259">$D98/I$51*60/1440</f>
        <v>0.006038647343</v>
      </c>
      <c r="J98" s="47">
        <f t="shared" ref="J98:J112" si="260">$J$97+I98</f>
        <v>0.6434178744</v>
      </c>
      <c r="K98" s="54">
        <f t="shared" ref="K98:K112" si="261">$D98/K$4*60/1440</f>
        <v>0.003472222222</v>
      </c>
      <c r="L98" s="57">
        <f t="shared" ref="L98:L112" si="262">$L$97+K98</f>
        <v>0.4916666667</v>
      </c>
      <c r="M98" s="56">
        <f t="shared" ref="M98:M112" si="263">$D98/$M$4*60/1440</f>
        <v>0.00462962963</v>
      </c>
      <c r="N98" s="57">
        <f t="shared" ref="N98:N112" si="264">$N$97+M98</f>
        <v>0.5935185185</v>
      </c>
      <c r="O98" s="56">
        <f t="shared" ref="O98:O112" si="265">$D98/$O$51*60/1440</f>
        <v>0.005411255411</v>
      </c>
      <c r="P98" s="43">
        <f t="shared" ref="P98:P112" si="266">$P$97+O98</f>
        <v>0.6435425685</v>
      </c>
      <c r="Q98" s="56">
        <f t="shared" ref="Q98:Q112" si="267">$D98/$Q$4*60/1440</f>
        <v>0.003086419753</v>
      </c>
      <c r="R98" s="57">
        <f t="shared" ref="R98:R112" si="268">$R$97+Q98</f>
        <v>0.5308641975</v>
      </c>
      <c r="S98" s="56">
        <f t="shared" ref="S98:S112" si="269">$D98/$S$51*60/1440</f>
        <v>0.00484496124</v>
      </c>
      <c r="T98" s="43">
        <f t="shared" ref="T98:T112" si="270">$T$97+S98</f>
        <v>0.6434108527</v>
      </c>
      <c r="U98" s="63">
        <f t="shared" ref="U98:U112" si="271">$U$96+D98</f>
        <v>48.2</v>
      </c>
      <c r="V98" s="56">
        <f t="shared" ref="V98:V112" si="272">$D98/V$51*60/1440</f>
        <v>0.004166666667</v>
      </c>
      <c r="W98" s="57">
        <f t="shared" ref="W98:W112" si="273">$W$97+V98</f>
        <v>0.5654166667</v>
      </c>
      <c r="X98" s="56">
        <f t="shared" ref="X98:X112" si="274">$D98/X$51*60/1440</f>
        <v>0.00496031746</v>
      </c>
      <c r="Y98" s="45">
        <f t="shared" ref="Y98:Y112" si="275">$Y$97+X98</f>
        <v>0.6453373016</v>
      </c>
      <c r="Z98" s="63">
        <f t="shared" ref="Z98:Z112" si="276">$Z$96+D98</f>
        <v>36.2</v>
      </c>
      <c r="AA98" s="56">
        <f t="shared" ref="AA98:AA112" si="277">$D98/AA$51*60/1440</f>
        <v>0.003787878788</v>
      </c>
      <c r="AB98" s="57">
        <f t="shared" ref="AB98:AB112" si="278">$AB$97+AA98</f>
        <v>0.5815656566</v>
      </c>
      <c r="AC98" s="56">
        <f t="shared" ref="AC98:AC112" si="279">$D98/AC$51*60/1440</f>
        <v>0.005208333333</v>
      </c>
      <c r="AD98" s="43">
        <f t="shared" ref="AD98:AD112" si="280">$AD$97+AC98</f>
        <v>0.646875</v>
      </c>
      <c r="AE98" s="56">
        <f t="shared" ref="AE98:AE112" si="281">$D98/AE$4*60/1440</f>
        <v>0.003472222222</v>
      </c>
      <c r="AF98" s="44">
        <f t="shared" ref="AF98:AF112" si="282">$AF$97+AE98</f>
        <v>0.5145833333</v>
      </c>
      <c r="AG98" s="56">
        <f t="shared" ref="AG98:AG112" si="283">$D98/AG$51*60/1440</f>
        <v>0.005341880342</v>
      </c>
      <c r="AH98" s="43">
        <f t="shared" ref="AH98:AH112" si="284">$AH$97+AG98</f>
        <v>0.5822649573</v>
      </c>
      <c r="AI98" s="63">
        <f t="shared" ref="AI98:AI112" si="285">$AI$96+D98</f>
        <v>18.1</v>
      </c>
      <c r="AJ98" s="56">
        <f t="shared" ref="AJ98:AJ112" si="286">$D98/AI$4*60/1440</f>
        <v>0.004166666667</v>
      </c>
      <c r="AK98" s="44">
        <f t="shared" ref="AK98:AK112" si="287">$AK$97+AJ98</f>
        <v>0.5198611111</v>
      </c>
      <c r="AL98" s="56">
        <f t="shared" ref="AL98:AL112" si="288">$D98/AL$51*60/1440</f>
        <v>0.007716049383</v>
      </c>
      <c r="AM98" s="43">
        <f t="shared" ref="AM98:AM112" si="289">$AM$97+AL98</f>
        <v>0.5910493827</v>
      </c>
      <c r="AN98" s="63">
        <f t="shared" ref="AN98:AN112" si="290">D98</f>
        <v>1</v>
      </c>
      <c r="AO98" s="56">
        <f t="shared" ref="AO98:AO112" si="291">$D98/AO$51*60/1440</f>
        <v>0.01041666667</v>
      </c>
      <c r="AP98" s="45">
        <f t="shared" ref="AP98:AP112" si="292">$AP$97+AO98</f>
        <v>0.5520833333</v>
      </c>
      <c r="AQ98" s="36"/>
      <c r="AR98" s="36"/>
      <c r="AS98" s="36"/>
      <c r="AT98" s="36"/>
      <c r="AU98" s="36"/>
      <c r="AV98" s="36"/>
    </row>
    <row r="99" ht="12.75" customHeight="1">
      <c r="B99" s="58" t="s">
        <v>109</v>
      </c>
      <c r="C99" s="67" t="s">
        <v>72</v>
      </c>
      <c r="D99" s="52">
        <v>1.8</v>
      </c>
      <c r="E99" s="52">
        <f t="shared" si="255"/>
        <v>64.8</v>
      </c>
      <c r="F99" s="105">
        <f t="shared" si="256"/>
        <v>146.5</v>
      </c>
      <c r="G99" s="54">
        <f t="shared" si="257"/>
        <v>0.005769230769</v>
      </c>
      <c r="H99" s="55">
        <f t="shared" si="258"/>
        <v>0.4503205128</v>
      </c>
      <c r="I99" s="56">
        <f t="shared" si="259"/>
        <v>0.01086956522</v>
      </c>
      <c r="J99" s="47">
        <f t="shared" si="260"/>
        <v>0.6482487923</v>
      </c>
      <c r="K99" s="54">
        <f t="shared" si="261"/>
        <v>0.00625</v>
      </c>
      <c r="L99" s="57">
        <f t="shared" si="262"/>
        <v>0.4944444444</v>
      </c>
      <c r="M99" s="56">
        <f t="shared" si="263"/>
        <v>0.008333333333</v>
      </c>
      <c r="N99" s="57">
        <f t="shared" si="264"/>
        <v>0.5972222222</v>
      </c>
      <c r="O99" s="56">
        <f t="shared" si="265"/>
        <v>0.00974025974</v>
      </c>
      <c r="P99" s="43">
        <f t="shared" si="266"/>
        <v>0.6478715729</v>
      </c>
      <c r="Q99" s="56">
        <f t="shared" si="267"/>
        <v>0.005555555556</v>
      </c>
      <c r="R99" s="57">
        <f t="shared" si="268"/>
        <v>0.5333333333</v>
      </c>
      <c r="S99" s="56">
        <f t="shared" si="269"/>
        <v>0.008720930233</v>
      </c>
      <c r="T99" s="43">
        <f t="shared" si="270"/>
        <v>0.6472868217</v>
      </c>
      <c r="U99" s="63">
        <f t="shared" si="271"/>
        <v>49</v>
      </c>
      <c r="V99" s="56">
        <f t="shared" si="272"/>
        <v>0.0075</v>
      </c>
      <c r="W99" s="57">
        <f t="shared" si="273"/>
        <v>0.56875</v>
      </c>
      <c r="X99" s="56">
        <f t="shared" si="274"/>
        <v>0.008928571429</v>
      </c>
      <c r="Y99" s="45">
        <f t="shared" si="275"/>
        <v>0.6493055556</v>
      </c>
      <c r="Z99" s="63">
        <f t="shared" si="276"/>
        <v>37</v>
      </c>
      <c r="AA99" s="56">
        <f t="shared" si="277"/>
        <v>0.006818181818</v>
      </c>
      <c r="AB99" s="57">
        <f t="shared" si="278"/>
        <v>0.5845959596</v>
      </c>
      <c r="AC99" s="56">
        <f t="shared" si="279"/>
        <v>0.009375</v>
      </c>
      <c r="AD99" s="43">
        <f t="shared" si="280"/>
        <v>0.6510416667</v>
      </c>
      <c r="AE99" s="56">
        <f t="shared" si="281"/>
        <v>0.00625</v>
      </c>
      <c r="AF99" s="44">
        <f t="shared" si="282"/>
        <v>0.5173611111</v>
      </c>
      <c r="AG99" s="56">
        <f t="shared" si="283"/>
        <v>0.009615384615</v>
      </c>
      <c r="AH99" s="43">
        <f t="shared" si="284"/>
        <v>0.5865384615</v>
      </c>
      <c r="AI99" s="63">
        <f t="shared" si="285"/>
        <v>18.9</v>
      </c>
      <c r="AJ99" s="56">
        <f t="shared" si="286"/>
        <v>0.0075</v>
      </c>
      <c r="AK99" s="44">
        <f t="shared" si="287"/>
        <v>0.5231944444</v>
      </c>
      <c r="AL99" s="56">
        <f t="shared" si="288"/>
        <v>0.01388888889</v>
      </c>
      <c r="AM99" s="43">
        <f t="shared" si="289"/>
        <v>0.5972222222</v>
      </c>
      <c r="AN99" s="63">
        <f t="shared" si="290"/>
        <v>1.8</v>
      </c>
      <c r="AO99" s="56">
        <f t="shared" si="291"/>
        <v>0.01875</v>
      </c>
      <c r="AP99" s="45">
        <f t="shared" si="292"/>
        <v>0.5604166667</v>
      </c>
      <c r="AQ99" s="36"/>
      <c r="AR99" s="36"/>
      <c r="AS99" s="36"/>
      <c r="AT99" s="36"/>
      <c r="AU99" s="36"/>
      <c r="AV99" s="36"/>
    </row>
    <row r="100" ht="12.75" customHeight="1">
      <c r="B100" s="58" t="s">
        <v>73</v>
      </c>
      <c r="C100" s="67" t="s">
        <v>74</v>
      </c>
      <c r="D100" s="52">
        <v>3.5</v>
      </c>
      <c r="E100" s="52">
        <f t="shared" si="255"/>
        <v>66.5</v>
      </c>
      <c r="F100" s="105">
        <f t="shared" si="256"/>
        <v>148.2</v>
      </c>
      <c r="G100" s="54">
        <f t="shared" si="257"/>
        <v>0.01121794872</v>
      </c>
      <c r="H100" s="55">
        <f t="shared" si="258"/>
        <v>0.4557692308</v>
      </c>
      <c r="I100" s="56">
        <f t="shared" si="259"/>
        <v>0.0211352657</v>
      </c>
      <c r="J100" s="47">
        <f t="shared" si="260"/>
        <v>0.6585144928</v>
      </c>
      <c r="K100" s="54">
        <f t="shared" si="261"/>
        <v>0.01215277778</v>
      </c>
      <c r="L100" s="57">
        <f t="shared" si="262"/>
        <v>0.5003472222</v>
      </c>
      <c r="M100" s="56">
        <f t="shared" si="263"/>
        <v>0.0162037037</v>
      </c>
      <c r="N100" s="57">
        <f t="shared" si="264"/>
        <v>0.6050925926</v>
      </c>
      <c r="O100" s="56">
        <f t="shared" si="265"/>
        <v>0.01893939394</v>
      </c>
      <c r="P100" s="43">
        <f t="shared" si="266"/>
        <v>0.6570707071</v>
      </c>
      <c r="Q100" s="56">
        <f t="shared" si="267"/>
        <v>0.01080246914</v>
      </c>
      <c r="R100" s="57">
        <f t="shared" si="268"/>
        <v>0.5385802469</v>
      </c>
      <c r="S100" s="56">
        <f t="shared" si="269"/>
        <v>0.01695736434</v>
      </c>
      <c r="T100" s="43">
        <f t="shared" si="270"/>
        <v>0.6555232558</v>
      </c>
      <c r="U100" s="63">
        <f t="shared" si="271"/>
        <v>50.7</v>
      </c>
      <c r="V100" s="56">
        <f t="shared" si="272"/>
        <v>0.01458333333</v>
      </c>
      <c r="W100" s="57">
        <f t="shared" si="273"/>
        <v>0.5758333333</v>
      </c>
      <c r="X100" s="56">
        <f t="shared" si="274"/>
        <v>0.01736111111</v>
      </c>
      <c r="Y100" s="45">
        <f t="shared" si="275"/>
        <v>0.6577380952</v>
      </c>
      <c r="Z100" s="63">
        <f t="shared" si="276"/>
        <v>38.7</v>
      </c>
      <c r="AA100" s="56">
        <f t="shared" si="277"/>
        <v>0.01325757576</v>
      </c>
      <c r="AB100" s="57">
        <f t="shared" si="278"/>
        <v>0.5910353535</v>
      </c>
      <c r="AC100" s="56">
        <f t="shared" si="279"/>
        <v>0.01822916667</v>
      </c>
      <c r="AD100" s="43">
        <f t="shared" si="280"/>
        <v>0.6598958333</v>
      </c>
      <c r="AE100" s="56">
        <f t="shared" si="281"/>
        <v>0.01215277778</v>
      </c>
      <c r="AF100" s="44">
        <f t="shared" si="282"/>
        <v>0.5232638889</v>
      </c>
      <c r="AG100" s="56">
        <f t="shared" si="283"/>
        <v>0.0186965812</v>
      </c>
      <c r="AH100" s="43">
        <f t="shared" si="284"/>
        <v>0.5956196581</v>
      </c>
      <c r="AI100" s="63">
        <f t="shared" si="285"/>
        <v>20.6</v>
      </c>
      <c r="AJ100" s="56">
        <f t="shared" si="286"/>
        <v>0.01458333333</v>
      </c>
      <c r="AK100" s="44">
        <f t="shared" si="287"/>
        <v>0.5302777778</v>
      </c>
      <c r="AL100" s="56">
        <f t="shared" si="288"/>
        <v>0.02700617284</v>
      </c>
      <c r="AM100" s="43">
        <f t="shared" si="289"/>
        <v>0.6103395062</v>
      </c>
      <c r="AN100" s="63">
        <f t="shared" si="290"/>
        <v>3.5</v>
      </c>
      <c r="AO100" s="56">
        <f t="shared" si="291"/>
        <v>0.03645833333</v>
      </c>
      <c r="AP100" s="45">
        <f t="shared" si="292"/>
        <v>0.578125</v>
      </c>
      <c r="AQ100" s="36"/>
      <c r="AR100" s="36"/>
      <c r="AS100" s="36"/>
      <c r="AT100" s="36"/>
      <c r="AU100" s="36"/>
      <c r="AV100" s="36"/>
    </row>
    <row r="101" ht="12.75" customHeight="1">
      <c r="B101" s="58" t="s">
        <v>75</v>
      </c>
      <c r="C101" s="67" t="s">
        <v>76</v>
      </c>
      <c r="D101" s="52">
        <v>3.7</v>
      </c>
      <c r="E101" s="52">
        <f t="shared" si="255"/>
        <v>66.7</v>
      </c>
      <c r="F101" s="105">
        <f t="shared" si="256"/>
        <v>148.4</v>
      </c>
      <c r="G101" s="54">
        <f t="shared" si="257"/>
        <v>0.01185897436</v>
      </c>
      <c r="H101" s="55">
        <f t="shared" si="258"/>
        <v>0.4564102564</v>
      </c>
      <c r="I101" s="56">
        <f t="shared" si="259"/>
        <v>0.02234299517</v>
      </c>
      <c r="J101" s="47">
        <f t="shared" si="260"/>
        <v>0.6597222222</v>
      </c>
      <c r="K101" s="54">
        <f t="shared" si="261"/>
        <v>0.01284722222</v>
      </c>
      <c r="L101" s="57">
        <f t="shared" si="262"/>
        <v>0.5010416667</v>
      </c>
      <c r="M101" s="56">
        <f t="shared" si="263"/>
        <v>0.01712962963</v>
      </c>
      <c r="N101" s="57">
        <f t="shared" si="264"/>
        <v>0.6060185185</v>
      </c>
      <c r="O101" s="56">
        <f t="shared" si="265"/>
        <v>0.02002164502</v>
      </c>
      <c r="P101" s="43">
        <f t="shared" si="266"/>
        <v>0.6581529582</v>
      </c>
      <c r="Q101" s="56">
        <f t="shared" si="267"/>
        <v>0.01141975309</v>
      </c>
      <c r="R101" s="57">
        <f t="shared" si="268"/>
        <v>0.5391975309</v>
      </c>
      <c r="S101" s="56">
        <f t="shared" si="269"/>
        <v>0.01792635659</v>
      </c>
      <c r="T101" s="43">
        <f t="shared" si="270"/>
        <v>0.6564922481</v>
      </c>
      <c r="U101" s="63">
        <f t="shared" si="271"/>
        <v>50.9</v>
      </c>
      <c r="V101" s="56">
        <f t="shared" si="272"/>
        <v>0.01541666667</v>
      </c>
      <c r="W101" s="57">
        <f t="shared" si="273"/>
        <v>0.5766666667</v>
      </c>
      <c r="X101" s="56">
        <f t="shared" si="274"/>
        <v>0.0183531746</v>
      </c>
      <c r="Y101" s="45">
        <f t="shared" si="275"/>
        <v>0.6587301587</v>
      </c>
      <c r="Z101" s="63">
        <f t="shared" si="276"/>
        <v>38.9</v>
      </c>
      <c r="AA101" s="56">
        <f t="shared" si="277"/>
        <v>0.01401515152</v>
      </c>
      <c r="AB101" s="57">
        <f t="shared" si="278"/>
        <v>0.5917929293</v>
      </c>
      <c r="AC101" s="56">
        <f t="shared" si="279"/>
        <v>0.01927083333</v>
      </c>
      <c r="AD101" s="43">
        <f t="shared" si="280"/>
        <v>0.6609375</v>
      </c>
      <c r="AE101" s="56">
        <f t="shared" si="281"/>
        <v>0.01284722222</v>
      </c>
      <c r="AF101" s="44">
        <f t="shared" si="282"/>
        <v>0.5239583333</v>
      </c>
      <c r="AG101" s="56">
        <f t="shared" si="283"/>
        <v>0.01976495726</v>
      </c>
      <c r="AH101" s="43">
        <f t="shared" si="284"/>
        <v>0.5966880342</v>
      </c>
      <c r="AI101" s="63">
        <f t="shared" si="285"/>
        <v>20.8</v>
      </c>
      <c r="AJ101" s="56">
        <f t="shared" si="286"/>
        <v>0.01541666667</v>
      </c>
      <c r="AK101" s="44">
        <f t="shared" si="287"/>
        <v>0.5311111111</v>
      </c>
      <c r="AL101" s="56">
        <f t="shared" si="288"/>
        <v>0.02854938272</v>
      </c>
      <c r="AM101" s="43">
        <f t="shared" si="289"/>
        <v>0.611882716</v>
      </c>
      <c r="AN101" s="63">
        <f t="shared" si="290"/>
        <v>3.7</v>
      </c>
      <c r="AO101" s="56">
        <f t="shared" si="291"/>
        <v>0.03854166667</v>
      </c>
      <c r="AP101" s="45">
        <f t="shared" si="292"/>
        <v>0.5802083333</v>
      </c>
      <c r="AQ101" s="36"/>
      <c r="AR101" s="36"/>
      <c r="AS101" s="36"/>
      <c r="AT101" s="36"/>
      <c r="AU101" s="36"/>
      <c r="AV101" s="36"/>
    </row>
    <row r="102" ht="12.75" customHeight="1">
      <c r="B102" s="58" t="s">
        <v>139</v>
      </c>
      <c r="C102" s="67" t="s">
        <v>78</v>
      </c>
      <c r="D102" s="52">
        <v>4.0</v>
      </c>
      <c r="E102" s="52">
        <f t="shared" si="255"/>
        <v>67</v>
      </c>
      <c r="F102" s="105">
        <f t="shared" si="256"/>
        <v>148.7</v>
      </c>
      <c r="G102" s="54">
        <f t="shared" si="257"/>
        <v>0.01282051282</v>
      </c>
      <c r="H102" s="55">
        <f t="shared" si="258"/>
        <v>0.4573717949</v>
      </c>
      <c r="I102" s="56">
        <f t="shared" si="259"/>
        <v>0.02415458937</v>
      </c>
      <c r="J102" s="47">
        <f t="shared" si="260"/>
        <v>0.6615338164</v>
      </c>
      <c r="K102" s="54">
        <f t="shared" si="261"/>
        <v>0.01388888889</v>
      </c>
      <c r="L102" s="57">
        <f t="shared" si="262"/>
        <v>0.5020833333</v>
      </c>
      <c r="M102" s="56">
        <f t="shared" si="263"/>
        <v>0.01851851852</v>
      </c>
      <c r="N102" s="57">
        <f t="shared" si="264"/>
        <v>0.6074074074</v>
      </c>
      <c r="O102" s="56">
        <f t="shared" si="265"/>
        <v>0.02164502165</v>
      </c>
      <c r="P102" s="43">
        <f t="shared" si="266"/>
        <v>0.6597763348</v>
      </c>
      <c r="Q102" s="56">
        <f t="shared" si="267"/>
        <v>0.01234567901</v>
      </c>
      <c r="R102" s="57">
        <f t="shared" si="268"/>
        <v>0.5401234568</v>
      </c>
      <c r="S102" s="56">
        <f t="shared" si="269"/>
        <v>0.01937984496</v>
      </c>
      <c r="T102" s="43">
        <f t="shared" si="270"/>
        <v>0.6579457364</v>
      </c>
      <c r="U102" s="63">
        <f t="shared" si="271"/>
        <v>51.2</v>
      </c>
      <c r="V102" s="56">
        <f t="shared" si="272"/>
        <v>0.01666666667</v>
      </c>
      <c r="W102" s="57">
        <f t="shared" si="273"/>
        <v>0.5779166667</v>
      </c>
      <c r="X102" s="56">
        <f t="shared" si="274"/>
        <v>0.01984126984</v>
      </c>
      <c r="Y102" s="45">
        <f t="shared" si="275"/>
        <v>0.660218254</v>
      </c>
      <c r="Z102" s="63">
        <f t="shared" si="276"/>
        <v>39.2</v>
      </c>
      <c r="AA102" s="56">
        <f t="shared" si="277"/>
        <v>0.01515151515</v>
      </c>
      <c r="AB102" s="57">
        <f t="shared" si="278"/>
        <v>0.5929292929</v>
      </c>
      <c r="AC102" s="56">
        <f t="shared" si="279"/>
        <v>0.02083333333</v>
      </c>
      <c r="AD102" s="43">
        <f t="shared" si="280"/>
        <v>0.6625</v>
      </c>
      <c r="AE102" s="56">
        <f t="shared" si="281"/>
        <v>0.01388888889</v>
      </c>
      <c r="AF102" s="44">
        <f t="shared" si="282"/>
        <v>0.525</v>
      </c>
      <c r="AG102" s="56">
        <f t="shared" si="283"/>
        <v>0.02136752137</v>
      </c>
      <c r="AH102" s="43">
        <f t="shared" si="284"/>
        <v>0.5982905983</v>
      </c>
      <c r="AI102" s="63">
        <f t="shared" si="285"/>
        <v>21.1</v>
      </c>
      <c r="AJ102" s="56">
        <f t="shared" si="286"/>
        <v>0.01666666667</v>
      </c>
      <c r="AK102" s="44">
        <f t="shared" si="287"/>
        <v>0.5323611111</v>
      </c>
      <c r="AL102" s="56">
        <f t="shared" si="288"/>
        <v>0.03086419753</v>
      </c>
      <c r="AM102" s="43">
        <f t="shared" si="289"/>
        <v>0.6141975309</v>
      </c>
      <c r="AN102" s="63">
        <f t="shared" si="290"/>
        <v>4</v>
      </c>
      <c r="AO102" s="56">
        <f t="shared" si="291"/>
        <v>0.04166666667</v>
      </c>
      <c r="AP102" s="45">
        <f t="shared" si="292"/>
        <v>0.5833333333</v>
      </c>
      <c r="AQ102" s="36"/>
      <c r="AR102" s="36"/>
      <c r="AS102" s="36"/>
      <c r="AT102" s="36"/>
      <c r="AU102" s="36"/>
      <c r="AV102" s="36"/>
    </row>
    <row r="103" ht="12.75" customHeight="1">
      <c r="B103" s="58" t="s">
        <v>82</v>
      </c>
      <c r="C103" s="67" t="s">
        <v>80</v>
      </c>
      <c r="D103" s="52">
        <v>4.7</v>
      </c>
      <c r="E103" s="52">
        <f t="shared" si="255"/>
        <v>67.7</v>
      </c>
      <c r="F103" s="105">
        <f t="shared" si="256"/>
        <v>149.4</v>
      </c>
      <c r="G103" s="54">
        <f t="shared" si="257"/>
        <v>0.01506410256</v>
      </c>
      <c r="H103" s="55">
        <f t="shared" si="258"/>
        <v>0.4596153846</v>
      </c>
      <c r="I103" s="56">
        <f t="shared" si="259"/>
        <v>0.02838164251</v>
      </c>
      <c r="J103" s="47">
        <f t="shared" si="260"/>
        <v>0.6657608696</v>
      </c>
      <c r="K103" s="54">
        <f t="shared" si="261"/>
        <v>0.01631944444</v>
      </c>
      <c r="L103" s="57">
        <f t="shared" si="262"/>
        <v>0.5045138889</v>
      </c>
      <c r="M103" s="56">
        <f t="shared" si="263"/>
        <v>0.02175925926</v>
      </c>
      <c r="N103" s="57">
        <f t="shared" si="264"/>
        <v>0.6106481481</v>
      </c>
      <c r="O103" s="56">
        <f t="shared" si="265"/>
        <v>0.02543290043</v>
      </c>
      <c r="P103" s="43">
        <f t="shared" si="266"/>
        <v>0.6635642136</v>
      </c>
      <c r="Q103" s="56">
        <f t="shared" si="267"/>
        <v>0.01450617284</v>
      </c>
      <c r="R103" s="57">
        <f t="shared" si="268"/>
        <v>0.5422839506</v>
      </c>
      <c r="S103" s="56">
        <f t="shared" si="269"/>
        <v>0.02277131783</v>
      </c>
      <c r="T103" s="43">
        <f t="shared" si="270"/>
        <v>0.6613372093</v>
      </c>
      <c r="U103" s="63">
        <f t="shared" si="271"/>
        <v>51.9</v>
      </c>
      <c r="V103" s="56">
        <f t="shared" si="272"/>
        <v>0.01958333333</v>
      </c>
      <c r="W103" s="57">
        <f t="shared" si="273"/>
        <v>0.5808333333</v>
      </c>
      <c r="X103" s="56">
        <f t="shared" si="274"/>
        <v>0.02331349206</v>
      </c>
      <c r="Y103" s="45">
        <f t="shared" si="275"/>
        <v>0.6636904762</v>
      </c>
      <c r="Z103" s="63">
        <f t="shared" si="276"/>
        <v>39.9</v>
      </c>
      <c r="AA103" s="56">
        <f t="shared" si="277"/>
        <v>0.0178030303</v>
      </c>
      <c r="AB103" s="57">
        <f t="shared" si="278"/>
        <v>0.5955808081</v>
      </c>
      <c r="AC103" s="56">
        <f t="shared" si="279"/>
        <v>0.02447916667</v>
      </c>
      <c r="AD103" s="43">
        <f t="shared" si="280"/>
        <v>0.6661458333</v>
      </c>
      <c r="AE103" s="56">
        <f t="shared" si="281"/>
        <v>0.01631944444</v>
      </c>
      <c r="AF103" s="44">
        <f t="shared" si="282"/>
        <v>0.5274305556</v>
      </c>
      <c r="AG103" s="56">
        <f t="shared" si="283"/>
        <v>0.02510683761</v>
      </c>
      <c r="AH103" s="43">
        <f t="shared" si="284"/>
        <v>0.6020299145</v>
      </c>
      <c r="AI103" s="63">
        <f t="shared" si="285"/>
        <v>21.8</v>
      </c>
      <c r="AJ103" s="56">
        <f t="shared" si="286"/>
        <v>0.01958333333</v>
      </c>
      <c r="AK103" s="44">
        <f t="shared" si="287"/>
        <v>0.5352777778</v>
      </c>
      <c r="AL103" s="56">
        <f t="shared" si="288"/>
        <v>0.0362654321</v>
      </c>
      <c r="AM103" s="43">
        <f t="shared" si="289"/>
        <v>0.6195987654</v>
      </c>
      <c r="AN103" s="63">
        <f t="shared" si="290"/>
        <v>4.7</v>
      </c>
      <c r="AO103" s="56">
        <f t="shared" si="291"/>
        <v>0.04895833333</v>
      </c>
      <c r="AP103" s="45">
        <f t="shared" si="292"/>
        <v>0.590625</v>
      </c>
      <c r="AQ103" s="36"/>
      <c r="AR103" s="36"/>
      <c r="AS103" s="36"/>
      <c r="AT103" s="36"/>
      <c r="AU103" s="36"/>
      <c r="AV103" s="36"/>
    </row>
    <row r="104" ht="12.75" customHeight="1">
      <c r="B104" s="58" t="s">
        <v>41</v>
      </c>
      <c r="C104" s="67" t="s">
        <v>81</v>
      </c>
      <c r="D104" s="52">
        <v>5.6</v>
      </c>
      <c r="E104" s="52">
        <f t="shared" si="255"/>
        <v>68.6</v>
      </c>
      <c r="F104" s="105">
        <f t="shared" si="256"/>
        <v>150.3</v>
      </c>
      <c r="G104" s="54">
        <f t="shared" si="257"/>
        <v>0.01794871795</v>
      </c>
      <c r="H104" s="55">
        <f t="shared" si="258"/>
        <v>0.4625</v>
      </c>
      <c r="I104" s="56">
        <f t="shared" si="259"/>
        <v>0.03381642512</v>
      </c>
      <c r="J104" s="47">
        <f t="shared" si="260"/>
        <v>0.6711956522</v>
      </c>
      <c r="K104" s="54">
        <f t="shared" si="261"/>
        <v>0.01944444444</v>
      </c>
      <c r="L104" s="57">
        <f t="shared" si="262"/>
        <v>0.5076388889</v>
      </c>
      <c r="M104" s="56">
        <f t="shared" si="263"/>
        <v>0.02592592593</v>
      </c>
      <c r="N104" s="57">
        <f t="shared" si="264"/>
        <v>0.6148148148</v>
      </c>
      <c r="O104" s="56">
        <f t="shared" si="265"/>
        <v>0.0303030303</v>
      </c>
      <c r="P104" s="43">
        <f t="shared" si="266"/>
        <v>0.6684343434</v>
      </c>
      <c r="Q104" s="56">
        <f t="shared" si="267"/>
        <v>0.01728395062</v>
      </c>
      <c r="R104" s="57">
        <f t="shared" si="268"/>
        <v>0.5450617284</v>
      </c>
      <c r="S104" s="56">
        <f t="shared" si="269"/>
        <v>0.02713178295</v>
      </c>
      <c r="T104" s="43">
        <f t="shared" si="270"/>
        <v>0.6656976744</v>
      </c>
      <c r="U104" s="63">
        <f t="shared" si="271"/>
        <v>52.8</v>
      </c>
      <c r="V104" s="56">
        <f t="shared" si="272"/>
        <v>0.02333333333</v>
      </c>
      <c r="W104" s="57">
        <f t="shared" si="273"/>
        <v>0.5845833333</v>
      </c>
      <c r="X104" s="56">
        <f t="shared" si="274"/>
        <v>0.02777777778</v>
      </c>
      <c r="Y104" s="45">
        <f t="shared" si="275"/>
        <v>0.6681547619</v>
      </c>
      <c r="Z104" s="63">
        <f t="shared" si="276"/>
        <v>40.8</v>
      </c>
      <c r="AA104" s="56">
        <f t="shared" si="277"/>
        <v>0.02121212121</v>
      </c>
      <c r="AB104" s="57">
        <f t="shared" si="278"/>
        <v>0.598989899</v>
      </c>
      <c r="AC104" s="56">
        <f t="shared" si="279"/>
        <v>0.02916666667</v>
      </c>
      <c r="AD104" s="43">
        <f t="shared" si="280"/>
        <v>0.6708333333</v>
      </c>
      <c r="AE104" s="56">
        <f t="shared" si="281"/>
        <v>0.01944444444</v>
      </c>
      <c r="AF104" s="44">
        <f t="shared" si="282"/>
        <v>0.5305555556</v>
      </c>
      <c r="AG104" s="56">
        <f t="shared" si="283"/>
        <v>0.02991452991</v>
      </c>
      <c r="AH104" s="43">
        <f t="shared" si="284"/>
        <v>0.6068376068</v>
      </c>
      <c r="AI104" s="63">
        <f t="shared" si="285"/>
        <v>22.7</v>
      </c>
      <c r="AJ104" s="56">
        <f t="shared" si="286"/>
        <v>0.02333333333</v>
      </c>
      <c r="AK104" s="44">
        <f t="shared" si="287"/>
        <v>0.5390277778</v>
      </c>
      <c r="AL104" s="56">
        <f t="shared" si="288"/>
        <v>0.04320987654</v>
      </c>
      <c r="AM104" s="43">
        <f t="shared" si="289"/>
        <v>0.6265432099</v>
      </c>
      <c r="AN104" s="63">
        <f t="shared" si="290"/>
        <v>5.6</v>
      </c>
      <c r="AO104" s="56">
        <f t="shared" si="291"/>
        <v>0.05833333333</v>
      </c>
      <c r="AP104" s="45">
        <f t="shared" si="292"/>
        <v>0.6</v>
      </c>
      <c r="AQ104" s="36"/>
      <c r="AR104" s="36"/>
      <c r="AS104" s="36"/>
      <c r="AT104" s="36"/>
      <c r="AU104" s="36"/>
      <c r="AV104" s="36"/>
    </row>
    <row r="105" ht="12.75" customHeight="1">
      <c r="B105" s="58" t="s">
        <v>41</v>
      </c>
      <c r="C105" s="67" t="s">
        <v>85</v>
      </c>
      <c r="D105" s="52">
        <v>10.0</v>
      </c>
      <c r="E105" s="52">
        <f t="shared" si="255"/>
        <v>73</v>
      </c>
      <c r="F105" s="105">
        <f t="shared" si="256"/>
        <v>154.7</v>
      </c>
      <c r="G105" s="54">
        <f t="shared" si="257"/>
        <v>0.03205128205</v>
      </c>
      <c r="H105" s="55">
        <f t="shared" si="258"/>
        <v>0.4766025641</v>
      </c>
      <c r="I105" s="56">
        <f t="shared" si="259"/>
        <v>0.06038647343</v>
      </c>
      <c r="J105" s="47">
        <f t="shared" si="260"/>
        <v>0.6977657005</v>
      </c>
      <c r="K105" s="54">
        <f t="shared" si="261"/>
        <v>0.03472222222</v>
      </c>
      <c r="L105" s="57">
        <f t="shared" si="262"/>
        <v>0.5229166667</v>
      </c>
      <c r="M105" s="56">
        <f t="shared" si="263"/>
        <v>0.0462962963</v>
      </c>
      <c r="N105" s="57">
        <f t="shared" si="264"/>
        <v>0.6351851852</v>
      </c>
      <c r="O105" s="56">
        <f t="shared" si="265"/>
        <v>0.05411255411</v>
      </c>
      <c r="P105" s="43">
        <f t="shared" si="266"/>
        <v>0.6922438672</v>
      </c>
      <c r="Q105" s="56">
        <f t="shared" si="267"/>
        <v>0.03086419753</v>
      </c>
      <c r="R105" s="57">
        <f t="shared" si="268"/>
        <v>0.5586419753</v>
      </c>
      <c r="S105" s="56">
        <f t="shared" si="269"/>
        <v>0.0484496124</v>
      </c>
      <c r="T105" s="43">
        <f t="shared" si="270"/>
        <v>0.6870155039</v>
      </c>
      <c r="U105" s="63">
        <f t="shared" si="271"/>
        <v>57.2</v>
      </c>
      <c r="V105" s="56">
        <f t="shared" si="272"/>
        <v>0.04166666667</v>
      </c>
      <c r="W105" s="57">
        <f t="shared" si="273"/>
        <v>0.6029166667</v>
      </c>
      <c r="X105" s="56">
        <f t="shared" si="274"/>
        <v>0.0496031746</v>
      </c>
      <c r="Y105" s="45">
        <f t="shared" si="275"/>
        <v>0.6899801587</v>
      </c>
      <c r="Z105" s="63">
        <f t="shared" si="276"/>
        <v>45.2</v>
      </c>
      <c r="AA105" s="56">
        <f t="shared" si="277"/>
        <v>0.03787878788</v>
      </c>
      <c r="AB105" s="57">
        <f t="shared" si="278"/>
        <v>0.6156565657</v>
      </c>
      <c r="AC105" s="56">
        <f t="shared" si="279"/>
        <v>0.05208333333</v>
      </c>
      <c r="AD105" s="43">
        <f t="shared" si="280"/>
        <v>0.69375</v>
      </c>
      <c r="AE105" s="56">
        <f t="shared" si="281"/>
        <v>0.03472222222</v>
      </c>
      <c r="AF105" s="44">
        <f t="shared" si="282"/>
        <v>0.5458333333</v>
      </c>
      <c r="AG105" s="56">
        <f t="shared" si="283"/>
        <v>0.05341880342</v>
      </c>
      <c r="AH105" s="43">
        <f t="shared" si="284"/>
        <v>0.6303418803</v>
      </c>
      <c r="AI105" s="63">
        <f t="shared" si="285"/>
        <v>27.1</v>
      </c>
      <c r="AJ105" s="56">
        <f t="shared" si="286"/>
        <v>0.04166666667</v>
      </c>
      <c r="AK105" s="44">
        <f t="shared" si="287"/>
        <v>0.5573611111</v>
      </c>
      <c r="AL105" s="56">
        <f t="shared" si="288"/>
        <v>0.07716049383</v>
      </c>
      <c r="AM105" s="43">
        <f t="shared" si="289"/>
        <v>0.6604938272</v>
      </c>
      <c r="AN105" s="63">
        <f t="shared" si="290"/>
        <v>10</v>
      </c>
      <c r="AO105" s="56">
        <f t="shared" si="291"/>
        <v>0.1041666667</v>
      </c>
      <c r="AP105" s="45">
        <f t="shared" si="292"/>
        <v>0.6458333333</v>
      </c>
      <c r="AQ105" s="36"/>
      <c r="AR105" s="36"/>
      <c r="AS105" s="36"/>
      <c r="AT105" s="36"/>
      <c r="AU105" s="36"/>
      <c r="AV105" s="36"/>
    </row>
    <row r="106" ht="12.75" customHeight="1">
      <c r="B106" s="51" t="s">
        <v>140</v>
      </c>
      <c r="C106" s="67" t="s">
        <v>87</v>
      </c>
      <c r="D106" s="52">
        <v>11.7</v>
      </c>
      <c r="E106" s="52">
        <f t="shared" si="255"/>
        <v>74.7</v>
      </c>
      <c r="F106" s="105">
        <f t="shared" si="256"/>
        <v>156.4</v>
      </c>
      <c r="G106" s="54">
        <f t="shared" si="257"/>
        <v>0.0375</v>
      </c>
      <c r="H106" s="55">
        <f t="shared" si="258"/>
        <v>0.4820512821</v>
      </c>
      <c r="I106" s="56">
        <f t="shared" si="259"/>
        <v>0.07065217391</v>
      </c>
      <c r="J106" s="47">
        <f t="shared" si="260"/>
        <v>0.708031401</v>
      </c>
      <c r="K106" s="54">
        <f t="shared" si="261"/>
        <v>0.040625</v>
      </c>
      <c r="L106" s="57">
        <f t="shared" si="262"/>
        <v>0.5288194444</v>
      </c>
      <c r="M106" s="56">
        <f t="shared" si="263"/>
        <v>0.05416666667</v>
      </c>
      <c r="N106" s="57">
        <f t="shared" si="264"/>
        <v>0.6430555556</v>
      </c>
      <c r="O106" s="56">
        <f t="shared" si="265"/>
        <v>0.06331168831</v>
      </c>
      <c r="P106" s="43">
        <f t="shared" si="266"/>
        <v>0.7014430014</v>
      </c>
      <c r="Q106" s="56">
        <f t="shared" si="267"/>
        <v>0.03611111111</v>
      </c>
      <c r="R106" s="57">
        <f t="shared" si="268"/>
        <v>0.5638888889</v>
      </c>
      <c r="S106" s="56">
        <f t="shared" si="269"/>
        <v>0.05668604651</v>
      </c>
      <c r="T106" s="43">
        <f t="shared" si="270"/>
        <v>0.695251938</v>
      </c>
      <c r="U106" s="63">
        <f t="shared" si="271"/>
        <v>58.9</v>
      </c>
      <c r="V106" s="56">
        <f t="shared" si="272"/>
        <v>0.04875</v>
      </c>
      <c r="W106" s="57">
        <f t="shared" si="273"/>
        <v>0.61</v>
      </c>
      <c r="X106" s="56">
        <f t="shared" si="274"/>
        <v>0.05803571429</v>
      </c>
      <c r="Y106" s="45">
        <f t="shared" si="275"/>
        <v>0.6984126984</v>
      </c>
      <c r="Z106" s="63">
        <f t="shared" si="276"/>
        <v>46.9</v>
      </c>
      <c r="AA106" s="56">
        <f t="shared" si="277"/>
        <v>0.04431818182</v>
      </c>
      <c r="AB106" s="57">
        <f t="shared" si="278"/>
        <v>0.6220959596</v>
      </c>
      <c r="AC106" s="56">
        <f t="shared" si="279"/>
        <v>0.0609375</v>
      </c>
      <c r="AD106" s="43">
        <f t="shared" si="280"/>
        <v>0.7026041667</v>
      </c>
      <c r="AE106" s="56">
        <f t="shared" si="281"/>
        <v>0.040625</v>
      </c>
      <c r="AF106" s="44">
        <f t="shared" si="282"/>
        <v>0.5517361111</v>
      </c>
      <c r="AG106" s="56">
        <f t="shared" si="283"/>
        <v>0.0625</v>
      </c>
      <c r="AH106" s="43">
        <f t="shared" si="284"/>
        <v>0.6394230769</v>
      </c>
      <c r="AI106" s="63">
        <f t="shared" si="285"/>
        <v>28.8</v>
      </c>
      <c r="AJ106" s="56">
        <f t="shared" si="286"/>
        <v>0.04875</v>
      </c>
      <c r="AK106" s="44">
        <f t="shared" si="287"/>
        <v>0.5644444444</v>
      </c>
      <c r="AL106" s="56">
        <f t="shared" si="288"/>
        <v>0.09027777778</v>
      </c>
      <c r="AM106" s="43">
        <f t="shared" si="289"/>
        <v>0.6736111111</v>
      </c>
      <c r="AN106" s="63">
        <f t="shared" si="290"/>
        <v>11.7</v>
      </c>
      <c r="AO106" s="56">
        <f t="shared" si="291"/>
        <v>0.121875</v>
      </c>
      <c r="AP106" s="45">
        <f t="shared" si="292"/>
        <v>0.6635416667</v>
      </c>
      <c r="AQ106" s="36"/>
      <c r="AR106" s="36"/>
      <c r="AS106" s="36"/>
      <c r="AT106" s="36"/>
      <c r="AU106" s="36"/>
      <c r="AV106" s="36"/>
    </row>
    <row r="107" ht="12.75" customHeight="1">
      <c r="B107" s="58" t="s">
        <v>88</v>
      </c>
      <c r="C107" s="18" t="s">
        <v>89</v>
      </c>
      <c r="D107" s="52">
        <v>12.9</v>
      </c>
      <c r="E107" s="52">
        <f t="shared" si="255"/>
        <v>75.9</v>
      </c>
      <c r="F107" s="105">
        <f t="shared" si="256"/>
        <v>157.6</v>
      </c>
      <c r="G107" s="54">
        <f t="shared" si="257"/>
        <v>0.04134615385</v>
      </c>
      <c r="H107" s="55">
        <f t="shared" si="258"/>
        <v>0.4858974359</v>
      </c>
      <c r="I107" s="56">
        <f t="shared" si="259"/>
        <v>0.07789855072</v>
      </c>
      <c r="J107" s="47">
        <f t="shared" si="260"/>
        <v>0.7152777778</v>
      </c>
      <c r="K107" s="54">
        <f t="shared" si="261"/>
        <v>0.04479166667</v>
      </c>
      <c r="L107" s="57">
        <f t="shared" si="262"/>
        <v>0.5329861111</v>
      </c>
      <c r="M107" s="56">
        <f t="shared" si="263"/>
        <v>0.05972222222</v>
      </c>
      <c r="N107" s="57">
        <f t="shared" si="264"/>
        <v>0.6486111111</v>
      </c>
      <c r="O107" s="56">
        <f t="shared" si="265"/>
        <v>0.06980519481</v>
      </c>
      <c r="P107" s="43">
        <f t="shared" si="266"/>
        <v>0.7079365079</v>
      </c>
      <c r="Q107" s="56">
        <f t="shared" si="267"/>
        <v>0.03981481481</v>
      </c>
      <c r="R107" s="57">
        <f t="shared" si="268"/>
        <v>0.5675925926</v>
      </c>
      <c r="S107" s="56">
        <f t="shared" si="269"/>
        <v>0.0625</v>
      </c>
      <c r="T107" s="43">
        <f t="shared" si="270"/>
        <v>0.7010658915</v>
      </c>
      <c r="U107" s="63">
        <f t="shared" si="271"/>
        <v>60.1</v>
      </c>
      <c r="V107" s="56">
        <f t="shared" si="272"/>
        <v>0.05375</v>
      </c>
      <c r="W107" s="57">
        <f t="shared" si="273"/>
        <v>0.615</v>
      </c>
      <c r="X107" s="56">
        <f t="shared" si="274"/>
        <v>0.06398809524</v>
      </c>
      <c r="Y107" s="45">
        <f t="shared" si="275"/>
        <v>0.7043650794</v>
      </c>
      <c r="Z107" s="63">
        <f t="shared" si="276"/>
        <v>48.1</v>
      </c>
      <c r="AA107" s="56">
        <f t="shared" si="277"/>
        <v>0.04886363636</v>
      </c>
      <c r="AB107" s="57">
        <f t="shared" si="278"/>
        <v>0.6266414141</v>
      </c>
      <c r="AC107" s="56">
        <f t="shared" si="279"/>
        <v>0.0671875</v>
      </c>
      <c r="AD107" s="43">
        <f t="shared" si="280"/>
        <v>0.7088541667</v>
      </c>
      <c r="AE107" s="56">
        <f t="shared" si="281"/>
        <v>0.04479166667</v>
      </c>
      <c r="AF107" s="44">
        <f t="shared" si="282"/>
        <v>0.5559027778</v>
      </c>
      <c r="AG107" s="56">
        <f t="shared" si="283"/>
        <v>0.06891025641</v>
      </c>
      <c r="AH107" s="43">
        <f t="shared" si="284"/>
        <v>0.6458333333</v>
      </c>
      <c r="AI107" s="63">
        <f t="shared" si="285"/>
        <v>30</v>
      </c>
      <c r="AJ107" s="56">
        <f t="shared" si="286"/>
        <v>0.05375</v>
      </c>
      <c r="AK107" s="44">
        <f t="shared" si="287"/>
        <v>0.5694444444</v>
      </c>
      <c r="AL107" s="56">
        <f t="shared" si="288"/>
        <v>0.09953703704</v>
      </c>
      <c r="AM107" s="43">
        <f t="shared" si="289"/>
        <v>0.6828703704</v>
      </c>
      <c r="AN107" s="63">
        <f t="shared" si="290"/>
        <v>12.9</v>
      </c>
      <c r="AO107" s="56">
        <f t="shared" si="291"/>
        <v>0.134375</v>
      </c>
      <c r="AP107" s="45">
        <f t="shared" si="292"/>
        <v>0.6760416667</v>
      </c>
      <c r="AQ107" s="36"/>
      <c r="AR107" s="36"/>
      <c r="AS107" s="36"/>
      <c r="AT107" s="36"/>
      <c r="AU107" s="36"/>
      <c r="AV107" s="36"/>
    </row>
    <row r="108" ht="12.75" customHeight="1">
      <c r="B108" s="58" t="s">
        <v>90</v>
      </c>
      <c r="C108" s="67" t="s">
        <v>91</v>
      </c>
      <c r="D108" s="52">
        <v>14.2</v>
      </c>
      <c r="E108" s="52">
        <f t="shared" si="255"/>
        <v>77.2</v>
      </c>
      <c r="F108" s="105">
        <f t="shared" si="256"/>
        <v>158.9</v>
      </c>
      <c r="G108" s="54">
        <f t="shared" si="257"/>
        <v>0.04551282051</v>
      </c>
      <c r="H108" s="55">
        <f t="shared" si="258"/>
        <v>0.4900641026</v>
      </c>
      <c r="I108" s="56">
        <f t="shared" si="259"/>
        <v>0.08574879227</v>
      </c>
      <c r="J108" s="47">
        <f t="shared" si="260"/>
        <v>0.7231280193</v>
      </c>
      <c r="K108" s="54">
        <f t="shared" si="261"/>
        <v>0.04930555556</v>
      </c>
      <c r="L108" s="57">
        <f t="shared" si="262"/>
        <v>0.5375</v>
      </c>
      <c r="M108" s="56">
        <f t="shared" si="263"/>
        <v>0.06574074074</v>
      </c>
      <c r="N108" s="57">
        <f t="shared" si="264"/>
        <v>0.6546296296</v>
      </c>
      <c r="O108" s="56">
        <f t="shared" si="265"/>
        <v>0.07683982684</v>
      </c>
      <c r="P108" s="43">
        <f t="shared" si="266"/>
        <v>0.71497114</v>
      </c>
      <c r="Q108" s="56">
        <f t="shared" si="267"/>
        <v>0.04382716049</v>
      </c>
      <c r="R108" s="57">
        <f t="shared" si="268"/>
        <v>0.5716049383</v>
      </c>
      <c r="S108" s="56">
        <f t="shared" si="269"/>
        <v>0.06879844961</v>
      </c>
      <c r="T108" s="43">
        <f t="shared" si="270"/>
        <v>0.7073643411</v>
      </c>
      <c r="U108" s="63">
        <f t="shared" si="271"/>
        <v>61.4</v>
      </c>
      <c r="V108" s="56">
        <f t="shared" si="272"/>
        <v>0.05916666667</v>
      </c>
      <c r="W108" s="57">
        <f t="shared" si="273"/>
        <v>0.6204166667</v>
      </c>
      <c r="X108" s="56">
        <f t="shared" si="274"/>
        <v>0.07043650794</v>
      </c>
      <c r="Y108" s="45">
        <f t="shared" si="275"/>
        <v>0.7108134921</v>
      </c>
      <c r="Z108" s="63">
        <f t="shared" si="276"/>
        <v>49.4</v>
      </c>
      <c r="AA108" s="56">
        <f t="shared" si="277"/>
        <v>0.05378787879</v>
      </c>
      <c r="AB108" s="57">
        <f t="shared" si="278"/>
        <v>0.6315656566</v>
      </c>
      <c r="AC108" s="56">
        <f t="shared" si="279"/>
        <v>0.07395833333</v>
      </c>
      <c r="AD108" s="43">
        <f t="shared" si="280"/>
        <v>0.715625</v>
      </c>
      <c r="AE108" s="56">
        <f t="shared" si="281"/>
        <v>0.04930555556</v>
      </c>
      <c r="AF108" s="44">
        <f t="shared" si="282"/>
        <v>0.5604166667</v>
      </c>
      <c r="AG108" s="56">
        <f t="shared" si="283"/>
        <v>0.07585470085</v>
      </c>
      <c r="AH108" s="43">
        <f t="shared" si="284"/>
        <v>0.6527777778</v>
      </c>
      <c r="AI108" s="63">
        <f t="shared" si="285"/>
        <v>31.3</v>
      </c>
      <c r="AJ108" s="56">
        <f t="shared" si="286"/>
        <v>0.05916666667</v>
      </c>
      <c r="AK108" s="44">
        <f t="shared" si="287"/>
        <v>0.5748611111</v>
      </c>
      <c r="AL108" s="56">
        <f t="shared" si="288"/>
        <v>0.1095679012</v>
      </c>
      <c r="AM108" s="43">
        <f t="shared" si="289"/>
        <v>0.6929012346</v>
      </c>
      <c r="AN108" s="63">
        <f t="shared" si="290"/>
        <v>14.2</v>
      </c>
      <c r="AO108" s="56">
        <f t="shared" si="291"/>
        <v>0.1479166667</v>
      </c>
      <c r="AP108" s="45">
        <f t="shared" si="292"/>
        <v>0.6895833333</v>
      </c>
      <c r="AQ108" s="36"/>
      <c r="AR108" s="36"/>
      <c r="AS108" s="36"/>
      <c r="AT108" s="36"/>
      <c r="AU108" s="36"/>
      <c r="AV108" s="36"/>
    </row>
    <row r="109" ht="15.0" customHeight="1">
      <c r="B109" s="58" t="s">
        <v>94</v>
      </c>
      <c r="C109" s="67" t="s">
        <v>95</v>
      </c>
      <c r="D109" s="52">
        <v>16.3</v>
      </c>
      <c r="E109" s="52">
        <f t="shared" si="255"/>
        <v>79.3</v>
      </c>
      <c r="F109" s="105">
        <f t="shared" si="256"/>
        <v>161</v>
      </c>
      <c r="G109" s="54">
        <f t="shared" si="257"/>
        <v>0.05224358974</v>
      </c>
      <c r="H109" s="55">
        <f t="shared" si="258"/>
        <v>0.4967948718</v>
      </c>
      <c r="I109" s="56">
        <f t="shared" si="259"/>
        <v>0.09842995169</v>
      </c>
      <c r="J109" s="47">
        <f t="shared" si="260"/>
        <v>0.7358091787</v>
      </c>
      <c r="K109" s="54">
        <f t="shared" si="261"/>
        <v>0.05659722222</v>
      </c>
      <c r="L109" s="57">
        <f t="shared" si="262"/>
        <v>0.5447916667</v>
      </c>
      <c r="M109" s="56">
        <f t="shared" si="263"/>
        <v>0.07546296296</v>
      </c>
      <c r="N109" s="57">
        <f t="shared" si="264"/>
        <v>0.6643518519</v>
      </c>
      <c r="O109" s="56">
        <f t="shared" si="265"/>
        <v>0.0882034632</v>
      </c>
      <c r="P109" s="43">
        <f t="shared" si="266"/>
        <v>0.7263347763</v>
      </c>
      <c r="Q109" s="56">
        <f t="shared" si="267"/>
        <v>0.05030864198</v>
      </c>
      <c r="R109" s="57">
        <f t="shared" si="268"/>
        <v>0.5780864198</v>
      </c>
      <c r="S109" s="56">
        <f t="shared" si="269"/>
        <v>0.07897286822</v>
      </c>
      <c r="T109" s="43">
        <f t="shared" si="270"/>
        <v>0.7175387597</v>
      </c>
      <c r="U109" s="63">
        <f t="shared" si="271"/>
        <v>63.5</v>
      </c>
      <c r="V109" s="56">
        <f t="shared" si="272"/>
        <v>0.06791666667</v>
      </c>
      <c r="W109" s="57">
        <f t="shared" si="273"/>
        <v>0.6291666667</v>
      </c>
      <c r="X109" s="56">
        <f t="shared" si="274"/>
        <v>0.0808531746</v>
      </c>
      <c r="Y109" s="45">
        <f t="shared" si="275"/>
        <v>0.7212301587</v>
      </c>
      <c r="Z109" s="63">
        <f t="shared" si="276"/>
        <v>51.5</v>
      </c>
      <c r="AA109" s="56">
        <f t="shared" si="277"/>
        <v>0.06174242424</v>
      </c>
      <c r="AB109" s="57">
        <f t="shared" si="278"/>
        <v>0.639520202</v>
      </c>
      <c r="AC109" s="56">
        <f t="shared" si="279"/>
        <v>0.08489583333</v>
      </c>
      <c r="AD109" s="43">
        <f t="shared" si="280"/>
        <v>0.7265625</v>
      </c>
      <c r="AE109" s="56">
        <f t="shared" si="281"/>
        <v>0.05659722222</v>
      </c>
      <c r="AF109" s="44">
        <f t="shared" si="282"/>
        <v>0.5677083333</v>
      </c>
      <c r="AG109" s="56">
        <f t="shared" si="283"/>
        <v>0.08707264957</v>
      </c>
      <c r="AH109" s="43">
        <f t="shared" si="284"/>
        <v>0.6639957265</v>
      </c>
      <c r="AI109" s="63">
        <f t="shared" si="285"/>
        <v>33.4</v>
      </c>
      <c r="AJ109" s="56">
        <f t="shared" si="286"/>
        <v>0.06791666667</v>
      </c>
      <c r="AK109" s="44">
        <f t="shared" si="287"/>
        <v>0.5836111111</v>
      </c>
      <c r="AL109" s="56">
        <f t="shared" si="288"/>
        <v>0.1257716049</v>
      </c>
      <c r="AM109" s="43">
        <f t="shared" si="289"/>
        <v>0.7091049383</v>
      </c>
      <c r="AN109" s="63">
        <f t="shared" si="290"/>
        <v>16.3</v>
      </c>
      <c r="AO109" s="56">
        <f t="shared" si="291"/>
        <v>0.1697916667</v>
      </c>
      <c r="AP109" s="45">
        <f t="shared" si="292"/>
        <v>0.7114583333</v>
      </c>
      <c r="AQ109" s="36"/>
      <c r="AR109" s="36"/>
      <c r="AS109" s="36"/>
      <c r="AT109" s="36"/>
      <c r="AU109" s="36"/>
      <c r="AV109" s="36"/>
    </row>
    <row r="110" ht="12.75" customHeight="1">
      <c r="A110" s="50"/>
      <c r="B110" s="58" t="s">
        <v>96</v>
      </c>
      <c r="C110" s="67" t="s">
        <v>97</v>
      </c>
      <c r="D110" s="52">
        <v>16.5</v>
      </c>
      <c r="E110" s="52">
        <f t="shared" si="255"/>
        <v>79.5</v>
      </c>
      <c r="F110" s="105">
        <f t="shared" si="256"/>
        <v>161.2</v>
      </c>
      <c r="G110" s="54">
        <f t="shared" si="257"/>
        <v>0.05288461538</v>
      </c>
      <c r="H110" s="55">
        <f t="shared" si="258"/>
        <v>0.4974358974</v>
      </c>
      <c r="I110" s="56">
        <f t="shared" si="259"/>
        <v>0.09963768116</v>
      </c>
      <c r="J110" s="47">
        <f t="shared" si="260"/>
        <v>0.7370169082</v>
      </c>
      <c r="K110" s="54">
        <f t="shared" si="261"/>
        <v>0.05729166667</v>
      </c>
      <c r="L110" s="57">
        <f t="shared" si="262"/>
        <v>0.5454861111</v>
      </c>
      <c r="M110" s="56">
        <f t="shared" si="263"/>
        <v>0.07638888889</v>
      </c>
      <c r="N110" s="57">
        <f t="shared" si="264"/>
        <v>0.6652777778</v>
      </c>
      <c r="O110" s="56">
        <f t="shared" si="265"/>
        <v>0.08928571429</v>
      </c>
      <c r="P110" s="43">
        <f t="shared" si="266"/>
        <v>0.7274170274</v>
      </c>
      <c r="Q110" s="56">
        <f t="shared" si="267"/>
        <v>0.05092592593</v>
      </c>
      <c r="R110" s="57">
        <f t="shared" si="268"/>
        <v>0.5787037037</v>
      </c>
      <c r="S110" s="56">
        <f t="shared" si="269"/>
        <v>0.07994186047</v>
      </c>
      <c r="T110" s="43">
        <f t="shared" si="270"/>
        <v>0.7185077519</v>
      </c>
      <c r="U110" s="63">
        <f t="shared" si="271"/>
        <v>63.7</v>
      </c>
      <c r="V110" s="56">
        <f t="shared" si="272"/>
        <v>0.06875</v>
      </c>
      <c r="W110" s="57">
        <f t="shared" si="273"/>
        <v>0.63</v>
      </c>
      <c r="X110" s="56">
        <f t="shared" si="274"/>
        <v>0.0818452381</v>
      </c>
      <c r="Y110" s="45">
        <f t="shared" si="275"/>
        <v>0.7222222222</v>
      </c>
      <c r="Z110" s="63">
        <f t="shared" si="276"/>
        <v>51.7</v>
      </c>
      <c r="AA110" s="56">
        <f t="shared" si="277"/>
        <v>0.0625</v>
      </c>
      <c r="AB110" s="57">
        <f t="shared" si="278"/>
        <v>0.6402777778</v>
      </c>
      <c r="AC110" s="56">
        <f t="shared" si="279"/>
        <v>0.0859375</v>
      </c>
      <c r="AD110" s="43">
        <f t="shared" si="280"/>
        <v>0.7276041667</v>
      </c>
      <c r="AE110" s="56">
        <f t="shared" si="281"/>
        <v>0.05729166667</v>
      </c>
      <c r="AF110" s="44">
        <f t="shared" si="282"/>
        <v>0.5684027778</v>
      </c>
      <c r="AG110" s="56">
        <f t="shared" si="283"/>
        <v>0.08814102564</v>
      </c>
      <c r="AH110" s="43">
        <f t="shared" si="284"/>
        <v>0.6650641026</v>
      </c>
      <c r="AI110" s="63">
        <f t="shared" si="285"/>
        <v>33.6</v>
      </c>
      <c r="AJ110" s="56">
        <f t="shared" si="286"/>
        <v>0.06875</v>
      </c>
      <c r="AK110" s="44">
        <f t="shared" si="287"/>
        <v>0.5844444444</v>
      </c>
      <c r="AL110" s="56">
        <f t="shared" si="288"/>
        <v>0.1273148148</v>
      </c>
      <c r="AM110" s="43">
        <f t="shared" si="289"/>
        <v>0.7106481481</v>
      </c>
      <c r="AN110" s="63">
        <f t="shared" si="290"/>
        <v>16.5</v>
      </c>
      <c r="AO110" s="56">
        <f t="shared" si="291"/>
        <v>0.171875</v>
      </c>
      <c r="AP110" s="45">
        <f t="shared" si="292"/>
        <v>0.7135416667</v>
      </c>
      <c r="AQ110" s="36"/>
      <c r="AR110" s="36"/>
      <c r="AS110" s="36"/>
      <c r="AT110" s="36"/>
      <c r="AU110" s="36"/>
      <c r="AV110" s="36"/>
    </row>
    <row r="111" ht="12.75" customHeight="1">
      <c r="A111" s="50"/>
      <c r="B111" s="58" t="s">
        <v>96</v>
      </c>
      <c r="C111" s="67" t="s">
        <v>98</v>
      </c>
      <c r="D111" s="52">
        <v>16.8</v>
      </c>
      <c r="E111" s="52">
        <f t="shared" si="255"/>
        <v>79.8</v>
      </c>
      <c r="F111" s="105">
        <f t="shared" si="256"/>
        <v>161.5</v>
      </c>
      <c r="G111" s="54">
        <f t="shared" si="257"/>
        <v>0.05384615385</v>
      </c>
      <c r="H111" s="55">
        <f t="shared" si="258"/>
        <v>0.4983974359</v>
      </c>
      <c r="I111" s="56">
        <f t="shared" si="259"/>
        <v>0.1014492754</v>
      </c>
      <c r="J111" s="47">
        <f t="shared" si="260"/>
        <v>0.7388285024</v>
      </c>
      <c r="K111" s="54">
        <f t="shared" si="261"/>
        <v>0.05833333333</v>
      </c>
      <c r="L111" s="57">
        <f t="shared" si="262"/>
        <v>0.5465277778</v>
      </c>
      <c r="M111" s="56">
        <f t="shared" si="263"/>
        <v>0.07777777778</v>
      </c>
      <c r="N111" s="57">
        <f t="shared" si="264"/>
        <v>0.6666666667</v>
      </c>
      <c r="O111" s="56">
        <f t="shared" si="265"/>
        <v>0.09090909091</v>
      </c>
      <c r="P111" s="43">
        <f t="shared" si="266"/>
        <v>0.729040404</v>
      </c>
      <c r="Q111" s="56">
        <f t="shared" si="267"/>
        <v>0.05185185185</v>
      </c>
      <c r="R111" s="57">
        <f t="shared" si="268"/>
        <v>0.5796296296</v>
      </c>
      <c r="S111" s="56">
        <f t="shared" si="269"/>
        <v>0.08139534884</v>
      </c>
      <c r="T111" s="43">
        <f t="shared" si="270"/>
        <v>0.7199612403</v>
      </c>
      <c r="U111" s="63">
        <f t="shared" si="271"/>
        <v>64</v>
      </c>
      <c r="V111" s="56">
        <f t="shared" si="272"/>
        <v>0.07</v>
      </c>
      <c r="W111" s="57">
        <f t="shared" si="273"/>
        <v>0.63125</v>
      </c>
      <c r="X111" s="56">
        <f t="shared" si="274"/>
        <v>0.08333333333</v>
      </c>
      <c r="Y111" s="45">
        <f t="shared" si="275"/>
        <v>0.7237103175</v>
      </c>
      <c r="Z111" s="63">
        <f t="shared" si="276"/>
        <v>52</v>
      </c>
      <c r="AA111" s="56">
        <f t="shared" si="277"/>
        <v>0.06363636364</v>
      </c>
      <c r="AB111" s="57">
        <f t="shared" si="278"/>
        <v>0.6414141414</v>
      </c>
      <c r="AC111" s="56">
        <f t="shared" si="279"/>
        <v>0.0875</v>
      </c>
      <c r="AD111" s="43">
        <f t="shared" si="280"/>
        <v>0.7291666667</v>
      </c>
      <c r="AE111" s="56">
        <f t="shared" si="281"/>
        <v>0.05833333333</v>
      </c>
      <c r="AF111" s="44">
        <f t="shared" si="282"/>
        <v>0.5694444444</v>
      </c>
      <c r="AG111" s="56">
        <f t="shared" si="283"/>
        <v>0.08974358974</v>
      </c>
      <c r="AH111" s="43">
        <f t="shared" si="284"/>
        <v>0.6666666667</v>
      </c>
      <c r="AI111" s="63">
        <f t="shared" si="285"/>
        <v>33.9</v>
      </c>
      <c r="AJ111" s="56">
        <f t="shared" si="286"/>
        <v>0.07</v>
      </c>
      <c r="AK111" s="44">
        <f t="shared" si="287"/>
        <v>0.5856944444</v>
      </c>
      <c r="AL111" s="56">
        <f t="shared" si="288"/>
        <v>0.1296296296</v>
      </c>
      <c r="AM111" s="43">
        <f t="shared" si="289"/>
        <v>0.712962963</v>
      </c>
      <c r="AN111" s="63">
        <f t="shared" si="290"/>
        <v>16.8</v>
      </c>
      <c r="AO111" s="56">
        <f t="shared" si="291"/>
        <v>0.175</v>
      </c>
      <c r="AP111" s="45">
        <f t="shared" si="292"/>
        <v>0.7166666667</v>
      </c>
      <c r="AQ111" s="36"/>
      <c r="AR111" s="36"/>
      <c r="AS111" s="36"/>
      <c r="AT111" s="36"/>
      <c r="AU111" s="36"/>
      <c r="AV111" s="36"/>
    </row>
    <row r="112" ht="12.75" customHeight="1">
      <c r="A112" s="36"/>
      <c r="B112" s="37" t="s">
        <v>141</v>
      </c>
      <c r="C112" s="38" t="s">
        <v>100</v>
      </c>
      <c r="D112" s="59">
        <v>16.9</v>
      </c>
      <c r="E112" s="39">
        <f t="shared" si="255"/>
        <v>79.9</v>
      </c>
      <c r="F112" s="102">
        <f t="shared" si="256"/>
        <v>161.6</v>
      </c>
      <c r="G112" s="54">
        <f t="shared" si="257"/>
        <v>0.05416666667</v>
      </c>
      <c r="H112" s="107">
        <f t="shared" si="258"/>
        <v>0.4987179487</v>
      </c>
      <c r="I112" s="56">
        <f t="shared" si="259"/>
        <v>0.1020531401</v>
      </c>
      <c r="J112" s="47">
        <f t="shared" si="260"/>
        <v>0.7394323671</v>
      </c>
      <c r="K112" s="54">
        <f t="shared" si="261"/>
        <v>0.05868055556</v>
      </c>
      <c r="L112" s="57">
        <f t="shared" si="262"/>
        <v>0.546875</v>
      </c>
      <c r="M112" s="56">
        <f t="shared" si="263"/>
        <v>0.07824074074</v>
      </c>
      <c r="N112" s="57">
        <f t="shared" si="264"/>
        <v>0.6671296296</v>
      </c>
      <c r="O112" s="56">
        <f t="shared" si="265"/>
        <v>0.09145021645</v>
      </c>
      <c r="P112" s="43">
        <f t="shared" si="266"/>
        <v>0.7295815296</v>
      </c>
      <c r="Q112" s="56">
        <f t="shared" si="267"/>
        <v>0.05216049383</v>
      </c>
      <c r="R112" s="57">
        <f t="shared" si="268"/>
        <v>0.5799382716</v>
      </c>
      <c r="S112" s="56">
        <f t="shared" si="269"/>
        <v>0.08187984496</v>
      </c>
      <c r="T112" s="43">
        <f t="shared" si="270"/>
        <v>0.7204457364</v>
      </c>
      <c r="U112" s="63">
        <f t="shared" si="271"/>
        <v>64.1</v>
      </c>
      <c r="V112" s="56">
        <f t="shared" si="272"/>
        <v>0.07041666667</v>
      </c>
      <c r="W112" s="57">
        <f t="shared" si="273"/>
        <v>0.6316666667</v>
      </c>
      <c r="X112" s="56">
        <f t="shared" si="274"/>
        <v>0.08382936508</v>
      </c>
      <c r="Y112" s="45">
        <f t="shared" si="275"/>
        <v>0.7242063492</v>
      </c>
      <c r="Z112" s="63">
        <f t="shared" si="276"/>
        <v>52.1</v>
      </c>
      <c r="AA112" s="56">
        <f t="shared" si="277"/>
        <v>0.06401515152</v>
      </c>
      <c r="AB112" s="57">
        <f t="shared" si="278"/>
        <v>0.6417929293</v>
      </c>
      <c r="AC112" s="56">
        <f t="shared" si="279"/>
        <v>0.08802083333</v>
      </c>
      <c r="AD112" s="43">
        <f t="shared" si="280"/>
        <v>0.7296875</v>
      </c>
      <c r="AE112" s="56">
        <f t="shared" si="281"/>
        <v>0.05868055556</v>
      </c>
      <c r="AF112" s="44">
        <f t="shared" si="282"/>
        <v>0.5697916667</v>
      </c>
      <c r="AG112" s="56">
        <f t="shared" si="283"/>
        <v>0.09027777778</v>
      </c>
      <c r="AH112" s="43">
        <f t="shared" si="284"/>
        <v>0.6672008547</v>
      </c>
      <c r="AI112" s="63">
        <f t="shared" si="285"/>
        <v>34</v>
      </c>
      <c r="AJ112" s="56">
        <f t="shared" si="286"/>
        <v>0.07041666667</v>
      </c>
      <c r="AK112" s="44">
        <f t="shared" si="287"/>
        <v>0.5861111111</v>
      </c>
      <c r="AL112" s="56">
        <f t="shared" si="288"/>
        <v>0.1304012346</v>
      </c>
      <c r="AM112" s="43">
        <f t="shared" si="289"/>
        <v>0.7137345679</v>
      </c>
      <c r="AN112" s="63">
        <f t="shared" si="290"/>
        <v>16.9</v>
      </c>
      <c r="AO112" s="56">
        <f t="shared" si="291"/>
        <v>0.1760416667</v>
      </c>
      <c r="AP112" s="45">
        <f t="shared" si="292"/>
        <v>0.7177083333</v>
      </c>
      <c r="AQ112" s="36"/>
      <c r="AR112" s="36"/>
      <c r="AS112" s="36"/>
      <c r="AT112" s="36"/>
      <c r="AU112" s="36"/>
      <c r="AV112" s="36"/>
    </row>
    <row r="113" ht="12.75" customHeight="1">
      <c r="A113" s="109"/>
      <c r="B113" s="110"/>
      <c r="C113" s="110"/>
      <c r="D113" s="90"/>
      <c r="E113" s="90"/>
      <c r="F113" s="111"/>
      <c r="G113" s="92"/>
      <c r="H113" s="112">
        <f>H55+((E112-D55)/G4)*60/1440+G70+G78+G88+G97</f>
        <v>0.4987179487</v>
      </c>
      <c r="I113" s="92"/>
      <c r="J113" s="47">
        <f>J55+((E112-D55)/I51)*60/1440+I70+I78+I88+I97</f>
        <v>0.7394323671</v>
      </c>
      <c r="K113" s="92"/>
      <c r="L113" s="112">
        <f>L52+($E112/K4)*60/1440+K70+K78+K88+K97</f>
        <v>0.546875</v>
      </c>
      <c r="M113" s="92"/>
      <c r="N113" s="112">
        <f>N52+($E112/M4)*60/1440+M70+M78+M88+M97</f>
        <v>0.6671296296</v>
      </c>
      <c r="O113" s="112"/>
      <c r="P113" s="113">
        <f>P52+($E112/O51)*60/1440+O70+O78+O88+O97</f>
        <v>0.7295815296</v>
      </c>
      <c r="Q113" s="92"/>
      <c r="R113" s="112">
        <f>R52+($E112/Q4)*60/1440+Q70+Q78+Q88+Q97</f>
        <v>0.5799382716</v>
      </c>
      <c r="S113" s="112"/>
      <c r="T113" s="113">
        <f>T52+($E112/S51)*60/1440+S70+S78+S88+S97</f>
        <v>0.7204457364</v>
      </c>
      <c r="U113" s="90"/>
      <c r="V113" s="90"/>
      <c r="W113" s="86">
        <f>W70+(($E112-$E69)/V51)*60/1440+V70+V78+V88+V97</f>
        <v>0.6316666667</v>
      </c>
      <c r="X113" s="92"/>
      <c r="Y113" s="89">
        <f>Y70+(($E112-$E69)/X51)*60/1440+X70+X78+X88+X97</f>
        <v>0.7242063492</v>
      </c>
      <c r="Z113" s="92"/>
      <c r="AA113" s="92"/>
      <c r="AB113" s="86">
        <f>AB78+(($E112-$E77)/AA51)*60/1440+AA70+AA78+AA88+AA97</f>
        <v>0.6417929293</v>
      </c>
      <c r="AC113" s="92"/>
      <c r="AD113" s="89">
        <f>AD78+(($E112-$E77)/AC51)*60/1440+AC70+AC78+AC88+AC97</f>
        <v>0.7296875</v>
      </c>
      <c r="AE113" s="92"/>
      <c r="AF113" s="86">
        <f>AF78+(($E112-$E77)/AE4)*60/1440+AE70+AE78+AE88+AE97</f>
        <v>0.5697916667</v>
      </c>
      <c r="AG113" s="86"/>
      <c r="AH113" s="89">
        <f>AH78+(($E112-$E77)/AG51)*60/1440+AG70+AG78+AG88+AG97</f>
        <v>0.6672008547</v>
      </c>
      <c r="AI113" s="90"/>
      <c r="AJ113" s="92"/>
      <c r="AK113" s="86">
        <f>AK88+(($E112-$E87)/AI4)*60/1440+AJ70+AJ78+AJ88+AJ97</f>
        <v>0.5861111111</v>
      </c>
      <c r="AL113" s="86"/>
      <c r="AM113" s="89">
        <f>AM88+(($E112-$E87)/AL51)*60/1440+AL70+AL78+AL88+AL97</f>
        <v>0.7137345679</v>
      </c>
      <c r="AN113" s="92"/>
      <c r="AO113" s="92"/>
      <c r="AP113" s="89">
        <f>AP97+(($E112-$E96)/AN4)*60/1440+AO70+AO78+AO88+AO97</f>
        <v>0.7177083333</v>
      </c>
      <c r="AQ113" s="36"/>
      <c r="AR113" s="36"/>
      <c r="AS113" s="36"/>
      <c r="AT113" s="36"/>
      <c r="AU113" s="36"/>
      <c r="AV113" s="36"/>
    </row>
    <row r="114" ht="12.75" customHeight="1">
      <c r="A114" s="66"/>
      <c r="B114" s="21"/>
      <c r="C114" s="21"/>
      <c r="D114" s="63"/>
      <c r="E114" s="63"/>
      <c r="F114" s="63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</row>
    <row r="115" ht="12.75" customHeight="1">
      <c r="A115" s="66"/>
      <c r="B115" s="21" t="s">
        <v>142</v>
      </c>
      <c r="C115" s="21"/>
      <c r="D115" s="63"/>
      <c r="E115" s="63"/>
      <c r="F115" s="63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</row>
    <row r="116" ht="12.75" customHeight="1">
      <c r="A116" s="66"/>
      <c r="B116" s="21" t="s">
        <v>143</v>
      </c>
      <c r="C116" s="114">
        <v>0.27708333333333335</v>
      </c>
      <c r="D116" s="63"/>
      <c r="E116" s="63"/>
      <c r="F116" s="63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</row>
    <row r="117" ht="12.75" customHeight="1">
      <c r="A117" s="66"/>
      <c r="B117" s="21" t="s">
        <v>144</v>
      </c>
      <c r="C117" s="114">
        <v>0.29791666666666666</v>
      </c>
      <c r="D117" s="63"/>
      <c r="E117" s="63"/>
      <c r="F117" s="63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</row>
    <row r="118" ht="12.75" customHeight="1">
      <c r="A118" s="66"/>
      <c r="B118" s="21" t="s">
        <v>145</v>
      </c>
      <c r="C118" s="114">
        <v>0.7208333333333333</v>
      </c>
      <c r="D118" s="63"/>
      <c r="E118" s="63"/>
      <c r="F118" s="63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</row>
    <row r="119" ht="12.75" customHeight="1">
      <c r="A119" s="66"/>
      <c r="B119" s="21" t="s">
        <v>146</v>
      </c>
      <c r="C119" s="114">
        <v>0.7423611111111111</v>
      </c>
      <c r="D119" s="63"/>
      <c r="E119" s="63"/>
      <c r="F119" s="63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</row>
    <row r="120" ht="12.75" customHeight="1">
      <c r="A120" s="66"/>
      <c r="B120" s="21"/>
      <c r="C120" s="21"/>
      <c r="D120" s="63"/>
      <c r="E120" s="63"/>
      <c r="F120" s="63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</row>
    <row r="121" ht="12.75" customHeight="1">
      <c r="A121" s="66"/>
      <c r="B121" s="21"/>
      <c r="C121" s="21"/>
      <c r="D121" s="63"/>
      <c r="E121" s="63"/>
      <c r="F121" s="63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</row>
    <row r="122" ht="12.75" customHeight="1">
      <c r="A122" s="66"/>
      <c r="B122" s="21"/>
      <c r="C122" s="21"/>
      <c r="D122" s="63"/>
      <c r="E122" s="63"/>
      <c r="F122" s="63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</row>
    <row r="123" ht="12.75" customHeight="1">
      <c r="A123" s="66"/>
      <c r="B123" s="21"/>
      <c r="C123" s="21"/>
      <c r="D123" s="63"/>
      <c r="E123" s="63"/>
      <c r="F123" s="63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</row>
    <row r="124" ht="12.75" customHeight="1">
      <c r="A124" s="66"/>
      <c r="B124" s="21"/>
      <c r="C124" s="21"/>
      <c r="D124" s="63"/>
      <c r="E124" s="63"/>
      <c r="F124" s="63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</row>
    <row r="125" ht="12.75" customHeight="1">
      <c r="A125" s="66"/>
      <c r="B125" s="21"/>
      <c r="C125" s="21"/>
      <c r="D125" s="63"/>
      <c r="E125" s="63"/>
      <c r="F125" s="63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</row>
    <row r="126" ht="12.75" customHeight="1">
      <c r="A126" s="66"/>
      <c r="B126" s="21"/>
      <c r="C126" s="21"/>
      <c r="D126" s="63"/>
      <c r="E126" s="63"/>
      <c r="F126" s="63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</row>
    <row r="127" ht="12.75" customHeight="1">
      <c r="A127" s="66"/>
      <c r="B127" s="21"/>
      <c r="C127" s="21"/>
      <c r="D127" s="63"/>
      <c r="E127" s="63"/>
      <c r="F127" s="63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</row>
    <row r="128" ht="12.75" customHeight="1">
      <c r="A128" s="66"/>
      <c r="B128" s="21"/>
      <c r="C128" s="21"/>
      <c r="D128" s="63"/>
      <c r="E128" s="63"/>
      <c r="F128" s="63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</row>
    <row r="129" ht="12.75" customHeight="1">
      <c r="A129" s="66"/>
      <c r="B129" s="21"/>
      <c r="C129" s="21"/>
      <c r="D129" s="63"/>
      <c r="E129" s="63"/>
      <c r="F129" s="63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</row>
    <row r="130" ht="12.75" customHeight="1">
      <c r="A130" s="66"/>
      <c r="B130" s="21"/>
      <c r="C130" s="21"/>
      <c r="D130" s="63"/>
      <c r="E130" s="63"/>
      <c r="F130" s="63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</row>
    <row r="131" ht="12.75" customHeight="1">
      <c r="A131" s="66"/>
      <c r="B131" s="21"/>
      <c r="C131" s="21"/>
      <c r="D131" s="63"/>
      <c r="E131" s="63"/>
      <c r="F131" s="63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</row>
    <row r="132" ht="12.75" customHeight="1">
      <c r="A132" s="66"/>
      <c r="B132" s="21"/>
      <c r="C132" s="21"/>
      <c r="D132" s="63"/>
      <c r="E132" s="63"/>
      <c r="F132" s="63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</row>
    <row r="133" ht="12.75" customHeight="1">
      <c r="A133" s="66"/>
      <c r="B133" s="21"/>
      <c r="C133" s="21"/>
      <c r="D133" s="63"/>
      <c r="E133" s="63"/>
      <c r="F133" s="63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</row>
    <row r="134" ht="12.75" customHeight="1">
      <c r="A134" s="66"/>
      <c r="B134" s="21"/>
      <c r="C134" s="21"/>
      <c r="D134" s="63"/>
      <c r="E134" s="63"/>
      <c r="F134" s="63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</row>
    <row r="135" ht="12.75" customHeight="1">
      <c r="A135" s="66"/>
      <c r="B135" s="21"/>
      <c r="C135" s="21"/>
      <c r="D135" s="63"/>
      <c r="E135" s="63"/>
      <c r="F135" s="63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</row>
    <row r="136" ht="12.75" customHeight="1">
      <c r="A136" s="66"/>
      <c r="B136" s="21"/>
      <c r="C136" s="21"/>
      <c r="D136" s="63"/>
      <c r="E136" s="63"/>
      <c r="F136" s="63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</row>
    <row r="137" ht="12.75" customHeight="1">
      <c r="A137" s="66"/>
      <c r="B137" s="21"/>
      <c r="C137" s="21"/>
      <c r="D137" s="63"/>
      <c r="E137" s="63"/>
      <c r="F137" s="63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</row>
    <row r="138" ht="12.75" customHeight="1">
      <c r="A138" s="66"/>
      <c r="B138" s="21"/>
      <c r="C138" s="21"/>
      <c r="D138" s="63"/>
      <c r="E138" s="63"/>
      <c r="F138" s="63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</row>
    <row r="139" ht="12.75" customHeight="1">
      <c r="A139" s="66"/>
      <c r="B139" s="21"/>
      <c r="C139" s="21"/>
      <c r="D139" s="63"/>
      <c r="E139" s="63"/>
      <c r="F139" s="63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</row>
    <row r="140" ht="12.75" customHeight="1">
      <c r="A140" s="66"/>
      <c r="B140" s="21"/>
      <c r="C140" s="21"/>
      <c r="D140" s="63"/>
      <c r="E140" s="63"/>
      <c r="F140" s="63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</row>
    <row r="141" ht="12.75" customHeight="1">
      <c r="A141" s="66"/>
      <c r="B141" s="21"/>
      <c r="C141" s="21"/>
      <c r="D141" s="63"/>
      <c r="E141" s="63"/>
      <c r="F141" s="63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</row>
    <row r="142" ht="12.75" customHeight="1">
      <c r="A142" s="66"/>
      <c r="B142" s="21"/>
      <c r="C142" s="21"/>
      <c r="D142" s="63"/>
      <c r="E142" s="63"/>
      <c r="F142" s="63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</row>
    <row r="143" ht="12.75" customHeight="1">
      <c r="A143" s="66"/>
      <c r="B143" s="21"/>
      <c r="C143" s="21"/>
      <c r="D143" s="63"/>
      <c r="E143" s="63"/>
      <c r="F143" s="63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</row>
    <row r="144" ht="12.75" customHeight="1">
      <c r="A144" s="66"/>
      <c r="B144" s="21"/>
      <c r="C144" s="21"/>
      <c r="D144" s="63"/>
      <c r="E144" s="63"/>
      <c r="F144" s="63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</row>
    <row r="145" ht="12.75" customHeight="1">
      <c r="A145" s="66"/>
      <c r="B145" s="21"/>
      <c r="C145" s="21"/>
      <c r="D145" s="63"/>
      <c r="E145" s="63"/>
      <c r="F145" s="63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</row>
    <row r="146" ht="12.75" customHeight="1">
      <c r="A146" s="66"/>
      <c r="B146" s="21"/>
      <c r="C146" s="21"/>
      <c r="D146" s="63"/>
      <c r="E146" s="63"/>
      <c r="F146" s="63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</row>
    <row r="147" ht="12.75" customHeight="1">
      <c r="A147" s="66"/>
      <c r="B147" s="21"/>
      <c r="C147" s="21"/>
      <c r="D147" s="63"/>
      <c r="E147" s="63"/>
      <c r="F147" s="63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</row>
    <row r="148" ht="12.75" customHeight="1">
      <c r="A148" s="66"/>
      <c r="B148" s="21"/>
      <c r="C148" s="21"/>
      <c r="D148" s="63"/>
      <c r="E148" s="63"/>
      <c r="F148" s="63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</row>
    <row r="149" ht="12.75" customHeight="1">
      <c r="A149" s="66"/>
      <c r="B149" s="21"/>
      <c r="C149" s="21"/>
      <c r="D149" s="63"/>
      <c r="E149" s="63"/>
      <c r="F149" s="63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</row>
    <row r="150" ht="12.75" customHeight="1">
      <c r="A150" s="66"/>
      <c r="B150" s="21"/>
      <c r="C150" s="21"/>
      <c r="D150" s="63"/>
      <c r="E150" s="63"/>
      <c r="F150" s="63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</row>
    <row r="151" ht="12.75" customHeight="1">
      <c r="A151" s="66"/>
      <c r="B151" s="21"/>
      <c r="C151" s="21"/>
      <c r="D151" s="63"/>
      <c r="E151" s="63"/>
      <c r="F151" s="63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</row>
    <row r="152" ht="12.75" customHeight="1">
      <c r="A152" s="66"/>
      <c r="B152" s="21"/>
      <c r="C152" s="21"/>
      <c r="D152" s="63"/>
      <c r="E152" s="63"/>
      <c r="F152" s="63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</row>
    <row r="153" ht="12.75" customHeight="1">
      <c r="A153" s="66"/>
      <c r="B153" s="21"/>
      <c r="C153" s="21"/>
      <c r="D153" s="63"/>
      <c r="E153" s="63"/>
      <c r="F153" s="63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</row>
    <row r="154" ht="12.75" customHeight="1">
      <c r="A154" s="66"/>
      <c r="B154" s="21"/>
      <c r="C154" s="21"/>
      <c r="D154" s="63"/>
      <c r="E154" s="63"/>
      <c r="F154" s="63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</row>
    <row r="155" ht="12.75" customHeight="1">
      <c r="A155" s="66"/>
      <c r="B155" s="21"/>
      <c r="C155" s="21"/>
      <c r="D155" s="63"/>
      <c r="E155" s="63"/>
      <c r="F155" s="63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</row>
    <row r="156" ht="12.75" customHeight="1">
      <c r="A156" s="66"/>
      <c r="B156" s="21"/>
      <c r="C156" s="21"/>
      <c r="D156" s="63"/>
      <c r="E156" s="63"/>
      <c r="F156" s="63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</row>
    <row r="157" ht="12.75" customHeight="1">
      <c r="A157" s="66"/>
      <c r="B157" s="21"/>
      <c r="C157" s="21"/>
      <c r="D157" s="63"/>
      <c r="E157" s="63"/>
      <c r="F157" s="63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</row>
    <row r="158" ht="12.75" customHeight="1">
      <c r="A158" s="66"/>
      <c r="B158" s="21"/>
      <c r="C158" s="21"/>
      <c r="D158" s="63"/>
      <c r="E158" s="63"/>
      <c r="F158" s="63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</row>
    <row r="159" ht="12.75" customHeight="1">
      <c r="A159" s="66"/>
      <c r="B159" s="21"/>
      <c r="C159" s="21"/>
      <c r="D159" s="63"/>
      <c r="E159" s="63"/>
      <c r="F159" s="63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</row>
    <row r="160" ht="12.75" customHeight="1">
      <c r="A160" s="66"/>
      <c r="B160" s="21"/>
      <c r="C160" s="21"/>
      <c r="D160" s="63"/>
      <c r="E160" s="63"/>
      <c r="F160" s="63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</row>
    <row r="161" ht="12.75" customHeight="1">
      <c r="A161" s="66"/>
      <c r="B161" s="21"/>
      <c r="C161" s="21"/>
      <c r="D161" s="63"/>
      <c r="E161" s="63"/>
      <c r="F161" s="63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</row>
    <row r="162" ht="12.75" customHeight="1">
      <c r="A162" s="66"/>
      <c r="B162" s="21"/>
      <c r="C162" s="21"/>
      <c r="D162" s="63"/>
      <c r="E162" s="63"/>
      <c r="F162" s="63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</row>
    <row r="163" ht="12.75" customHeight="1">
      <c r="A163" s="66"/>
      <c r="B163" s="21"/>
      <c r="C163" s="21"/>
      <c r="D163" s="63"/>
      <c r="E163" s="63"/>
      <c r="F163" s="63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</row>
    <row r="164" ht="12.75" customHeight="1">
      <c r="A164" s="66"/>
      <c r="B164" s="21"/>
      <c r="C164" s="21"/>
      <c r="D164" s="63"/>
      <c r="E164" s="63"/>
      <c r="F164" s="63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</row>
    <row r="165" ht="12.75" customHeight="1">
      <c r="A165" s="66"/>
      <c r="B165" s="21"/>
      <c r="C165" s="21"/>
      <c r="D165" s="63"/>
      <c r="E165" s="63"/>
      <c r="F165" s="63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</row>
    <row r="166" ht="12.75" customHeight="1">
      <c r="A166" s="66"/>
      <c r="B166" s="21"/>
      <c r="C166" s="21"/>
      <c r="D166" s="63"/>
      <c r="E166" s="63"/>
      <c r="F166" s="63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</row>
    <row r="167" ht="12.75" customHeight="1">
      <c r="A167" s="66"/>
      <c r="B167" s="21"/>
      <c r="C167" s="21"/>
      <c r="D167" s="63"/>
      <c r="E167" s="63"/>
      <c r="F167" s="63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</row>
    <row r="168" ht="12.75" customHeight="1">
      <c r="A168" s="66"/>
      <c r="B168" s="21"/>
      <c r="C168" s="21"/>
      <c r="D168" s="63"/>
      <c r="E168" s="63"/>
      <c r="F168" s="63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</row>
    <row r="169" ht="12.75" customHeight="1">
      <c r="A169" s="66"/>
      <c r="B169" s="21"/>
      <c r="C169" s="21"/>
      <c r="D169" s="63"/>
      <c r="E169" s="63"/>
      <c r="F169" s="63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</row>
    <row r="170" ht="12.75" customHeight="1">
      <c r="A170" s="66"/>
      <c r="B170" s="21"/>
      <c r="C170" s="21"/>
      <c r="D170" s="63"/>
      <c r="E170" s="63"/>
      <c r="F170" s="63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</row>
    <row r="171" ht="12.75" customHeight="1">
      <c r="A171" s="66"/>
      <c r="B171" s="21"/>
      <c r="C171" s="21"/>
      <c r="D171" s="63"/>
      <c r="E171" s="63"/>
      <c r="F171" s="63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</row>
    <row r="172" ht="12.75" customHeight="1">
      <c r="A172" s="66"/>
      <c r="B172" s="21"/>
      <c r="C172" s="21"/>
      <c r="D172" s="63"/>
      <c r="E172" s="63"/>
      <c r="F172" s="63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</row>
    <row r="173" ht="12.75" customHeight="1">
      <c r="A173" s="66"/>
      <c r="B173" s="21"/>
      <c r="C173" s="21"/>
      <c r="D173" s="63"/>
      <c r="E173" s="63"/>
      <c r="F173" s="63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</row>
    <row r="174" ht="12.75" customHeight="1">
      <c r="A174" s="66"/>
      <c r="B174" s="21"/>
      <c r="C174" s="21"/>
      <c r="D174" s="63"/>
      <c r="E174" s="63"/>
      <c r="F174" s="63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</row>
    <row r="175" ht="12.75" customHeight="1">
      <c r="A175" s="66"/>
      <c r="B175" s="21"/>
      <c r="C175" s="21"/>
      <c r="D175" s="63"/>
      <c r="E175" s="63"/>
      <c r="F175" s="63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</row>
    <row r="176" ht="12.75" customHeight="1">
      <c r="A176" s="66"/>
      <c r="B176" s="21"/>
      <c r="C176" s="21"/>
      <c r="D176" s="63"/>
      <c r="E176" s="63"/>
      <c r="F176" s="63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</row>
    <row r="177" ht="12.75" customHeight="1">
      <c r="A177" s="66"/>
      <c r="B177" s="21"/>
      <c r="C177" s="21"/>
      <c r="D177" s="63"/>
      <c r="E177" s="63"/>
      <c r="F177" s="63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</row>
    <row r="178" ht="12.75" customHeight="1">
      <c r="A178" s="66"/>
      <c r="B178" s="21"/>
      <c r="C178" s="21"/>
      <c r="D178" s="63"/>
      <c r="E178" s="63"/>
      <c r="F178" s="63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</row>
    <row r="179" ht="12.75" customHeight="1">
      <c r="A179" s="66"/>
      <c r="B179" s="21"/>
      <c r="C179" s="21"/>
      <c r="D179" s="63"/>
      <c r="E179" s="63"/>
      <c r="F179" s="63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</row>
    <row r="180" ht="12.75" customHeight="1">
      <c r="A180" s="66"/>
      <c r="B180" s="21"/>
      <c r="C180" s="21"/>
      <c r="D180" s="63"/>
      <c r="E180" s="63"/>
      <c r="F180" s="63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</row>
    <row r="181" ht="12.75" customHeight="1">
      <c r="A181" s="66"/>
      <c r="B181" s="21"/>
      <c r="C181" s="21"/>
      <c r="D181" s="63"/>
      <c r="E181" s="63"/>
      <c r="F181" s="63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</row>
    <row r="182" ht="12.75" customHeight="1">
      <c r="A182" s="66"/>
      <c r="B182" s="21"/>
      <c r="C182" s="21"/>
      <c r="D182" s="63"/>
      <c r="E182" s="63"/>
      <c r="F182" s="63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</row>
    <row r="183" ht="12.75" customHeight="1">
      <c r="A183" s="66"/>
      <c r="B183" s="21"/>
      <c r="C183" s="21"/>
      <c r="D183" s="63"/>
      <c r="E183" s="63"/>
      <c r="F183" s="63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</row>
    <row r="184" ht="12.75" customHeight="1">
      <c r="A184" s="66"/>
      <c r="B184" s="21"/>
      <c r="C184" s="21"/>
      <c r="D184" s="63"/>
      <c r="E184" s="63"/>
      <c r="F184" s="63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</row>
    <row r="185" ht="12.75" customHeight="1">
      <c r="A185" s="66"/>
      <c r="B185" s="21"/>
      <c r="C185" s="21"/>
      <c r="D185" s="63"/>
      <c r="E185" s="63"/>
      <c r="F185" s="63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</row>
    <row r="186" ht="12.75" customHeight="1">
      <c r="A186" s="66"/>
      <c r="B186" s="21"/>
      <c r="C186" s="21"/>
      <c r="D186" s="63"/>
      <c r="E186" s="63"/>
      <c r="F186" s="63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</row>
    <row r="187" ht="12.75" customHeight="1">
      <c r="A187" s="66"/>
      <c r="B187" s="21"/>
      <c r="C187" s="21"/>
      <c r="D187" s="63"/>
      <c r="E187" s="63"/>
      <c r="F187" s="63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</row>
    <row r="188" ht="12.75" customHeight="1">
      <c r="A188" s="66"/>
      <c r="B188" s="21"/>
      <c r="C188" s="21"/>
      <c r="D188" s="63"/>
      <c r="E188" s="63"/>
      <c r="F188" s="63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</row>
    <row r="189" ht="12.75" customHeight="1">
      <c r="A189" s="66"/>
      <c r="B189" s="21"/>
      <c r="C189" s="21"/>
      <c r="D189" s="63"/>
      <c r="E189" s="63"/>
      <c r="F189" s="63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</row>
    <row r="190" ht="12.75" customHeight="1">
      <c r="A190" s="66"/>
      <c r="B190" s="21"/>
      <c r="C190" s="21"/>
      <c r="D190" s="63"/>
      <c r="E190" s="63"/>
      <c r="F190" s="63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</row>
    <row r="191" ht="12.75" customHeight="1">
      <c r="A191" s="66"/>
      <c r="B191" s="21"/>
      <c r="C191" s="21"/>
      <c r="D191" s="63"/>
      <c r="E191" s="63"/>
      <c r="F191" s="63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</row>
    <row r="192" ht="12.75" customHeight="1">
      <c r="A192" s="66"/>
      <c r="B192" s="21"/>
      <c r="C192" s="21"/>
      <c r="D192" s="63"/>
      <c r="E192" s="63"/>
      <c r="F192" s="63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</row>
    <row r="193" ht="12.75" customHeight="1">
      <c r="A193" s="66"/>
      <c r="B193" s="21"/>
      <c r="C193" s="21"/>
      <c r="D193" s="63"/>
      <c r="E193" s="63"/>
      <c r="F193" s="63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</row>
    <row r="194" ht="12.75" customHeight="1">
      <c r="A194" s="66"/>
      <c r="B194" s="21"/>
      <c r="C194" s="21"/>
      <c r="D194" s="63"/>
      <c r="E194" s="63"/>
      <c r="F194" s="63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</row>
    <row r="195" ht="12.75" customHeight="1">
      <c r="A195" s="66"/>
      <c r="B195" s="21"/>
      <c r="C195" s="21"/>
      <c r="D195" s="63"/>
      <c r="E195" s="63"/>
      <c r="F195" s="63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</row>
    <row r="196" ht="12.75" customHeight="1">
      <c r="A196" s="66"/>
      <c r="B196" s="21"/>
      <c r="C196" s="21"/>
      <c r="D196" s="63"/>
      <c r="E196" s="63"/>
      <c r="F196" s="63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</row>
    <row r="197" ht="12.75" customHeight="1">
      <c r="A197" s="66"/>
      <c r="B197" s="21"/>
      <c r="C197" s="21"/>
      <c r="D197" s="63"/>
      <c r="E197" s="63"/>
      <c r="F197" s="63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</row>
    <row r="198" ht="12.75" customHeight="1">
      <c r="A198" s="66"/>
      <c r="B198" s="21"/>
      <c r="C198" s="21"/>
      <c r="D198" s="63"/>
      <c r="E198" s="63"/>
      <c r="F198" s="63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</row>
    <row r="199" ht="12.75" customHeight="1">
      <c r="A199" s="66"/>
      <c r="B199" s="21"/>
      <c r="C199" s="21"/>
      <c r="D199" s="63"/>
      <c r="E199" s="63"/>
      <c r="F199" s="63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</row>
    <row r="200" ht="12.75" customHeight="1">
      <c r="A200" s="66"/>
      <c r="B200" s="21"/>
      <c r="C200" s="21"/>
      <c r="D200" s="63"/>
      <c r="E200" s="63"/>
      <c r="F200" s="63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</row>
    <row r="201" ht="12.75" customHeight="1">
      <c r="A201" s="66"/>
      <c r="B201" s="21"/>
      <c r="C201" s="21"/>
      <c r="D201" s="63"/>
      <c r="E201" s="63"/>
      <c r="F201" s="63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</row>
    <row r="202" ht="12.75" customHeight="1">
      <c r="A202" s="66"/>
      <c r="B202" s="21"/>
      <c r="C202" s="21"/>
      <c r="D202" s="63"/>
      <c r="E202" s="63"/>
      <c r="F202" s="63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</row>
    <row r="203" ht="12.75" customHeight="1">
      <c r="A203" s="66"/>
      <c r="B203" s="21"/>
      <c r="C203" s="21"/>
      <c r="D203" s="63"/>
      <c r="E203" s="63"/>
      <c r="F203" s="63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</row>
    <row r="204" ht="12.75" customHeight="1">
      <c r="A204" s="66"/>
      <c r="B204" s="21"/>
      <c r="C204" s="21"/>
      <c r="D204" s="63"/>
      <c r="E204" s="63"/>
      <c r="F204" s="63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</row>
    <row r="205" ht="12.75" customHeight="1">
      <c r="A205" s="66"/>
      <c r="B205" s="21"/>
      <c r="C205" s="21"/>
      <c r="D205" s="63"/>
      <c r="E205" s="63"/>
      <c r="F205" s="63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</row>
    <row r="206" ht="12.75" customHeight="1">
      <c r="A206" s="66"/>
      <c r="B206" s="21"/>
      <c r="C206" s="21"/>
      <c r="D206" s="63"/>
      <c r="E206" s="63"/>
      <c r="F206" s="63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</row>
    <row r="207" ht="12.75" customHeight="1">
      <c r="A207" s="66"/>
      <c r="B207" s="21"/>
      <c r="C207" s="21"/>
      <c r="D207" s="63"/>
      <c r="E207" s="63"/>
      <c r="F207" s="63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</row>
    <row r="208" ht="12.75" customHeight="1">
      <c r="A208" s="66"/>
      <c r="B208" s="21"/>
      <c r="C208" s="21"/>
      <c r="D208" s="63"/>
      <c r="E208" s="63"/>
      <c r="F208" s="63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</row>
    <row r="209" ht="12.75" customHeight="1">
      <c r="A209" s="66"/>
      <c r="B209" s="21"/>
      <c r="C209" s="21"/>
      <c r="D209" s="63"/>
      <c r="E209" s="63"/>
      <c r="F209" s="63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</row>
    <row r="210" ht="12.75" customHeight="1">
      <c r="A210" s="66"/>
      <c r="B210" s="21"/>
      <c r="C210" s="21"/>
      <c r="D210" s="63"/>
      <c r="E210" s="63"/>
      <c r="F210" s="63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</row>
    <row r="211" ht="12.75" customHeight="1">
      <c r="A211" s="66"/>
      <c r="B211" s="21"/>
      <c r="C211" s="21"/>
      <c r="D211" s="63"/>
      <c r="E211" s="63"/>
      <c r="F211" s="63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</row>
    <row r="212" ht="12.75" customHeight="1">
      <c r="A212" s="66"/>
      <c r="B212" s="21"/>
      <c r="C212" s="21"/>
      <c r="D212" s="63"/>
      <c r="E212" s="63"/>
      <c r="F212" s="63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</row>
    <row r="213" ht="12.75" customHeight="1">
      <c r="A213" s="66"/>
      <c r="B213" s="21"/>
      <c r="C213" s="21"/>
      <c r="D213" s="63"/>
      <c r="E213" s="63"/>
      <c r="F213" s="63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</row>
    <row r="214" ht="12.75" customHeight="1">
      <c r="A214" s="66"/>
      <c r="B214" s="21"/>
      <c r="C214" s="21"/>
      <c r="D214" s="63"/>
      <c r="E214" s="63"/>
      <c r="F214" s="63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</row>
    <row r="215" ht="12.75" customHeight="1">
      <c r="A215" s="66"/>
      <c r="B215" s="21"/>
      <c r="C215" s="21"/>
      <c r="D215" s="63"/>
      <c r="E215" s="63"/>
      <c r="F215" s="63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</row>
    <row r="216" ht="12.75" customHeight="1">
      <c r="A216" s="66"/>
      <c r="B216" s="21"/>
      <c r="C216" s="21"/>
      <c r="D216" s="63"/>
      <c r="E216" s="63"/>
      <c r="F216" s="63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</row>
    <row r="217" ht="12.75" customHeight="1">
      <c r="A217" s="66"/>
      <c r="B217" s="21"/>
      <c r="C217" s="21"/>
      <c r="D217" s="63"/>
      <c r="E217" s="63"/>
      <c r="F217" s="63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</row>
    <row r="218" ht="12.75" customHeight="1">
      <c r="A218" s="66"/>
      <c r="B218" s="21"/>
      <c r="C218" s="21"/>
      <c r="D218" s="63"/>
      <c r="E218" s="63"/>
      <c r="F218" s="63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</row>
    <row r="219" ht="12.75" customHeight="1">
      <c r="A219" s="66"/>
      <c r="B219" s="21"/>
      <c r="C219" s="21"/>
      <c r="D219" s="63"/>
      <c r="E219" s="63"/>
      <c r="F219" s="63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</row>
    <row r="220" ht="12.75" customHeight="1">
      <c r="A220" s="66"/>
      <c r="B220" s="21"/>
      <c r="C220" s="21"/>
      <c r="D220" s="63"/>
      <c r="E220" s="63"/>
      <c r="F220" s="63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</row>
    <row r="221" ht="12.75" customHeight="1">
      <c r="A221" s="66"/>
      <c r="B221" s="21"/>
      <c r="C221" s="21"/>
      <c r="D221" s="63"/>
      <c r="E221" s="63"/>
      <c r="F221" s="63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</row>
    <row r="222" ht="12.75" customHeight="1">
      <c r="A222" s="66"/>
      <c r="B222" s="21"/>
      <c r="C222" s="21"/>
      <c r="D222" s="63"/>
      <c r="E222" s="63"/>
      <c r="F222" s="63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</row>
    <row r="223" ht="12.75" customHeight="1">
      <c r="A223" s="66"/>
      <c r="B223" s="21"/>
      <c r="C223" s="21"/>
      <c r="D223" s="63"/>
      <c r="E223" s="63"/>
      <c r="F223" s="6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</row>
    <row r="224" ht="12.75" customHeight="1">
      <c r="A224" s="66"/>
      <c r="B224" s="21"/>
      <c r="C224" s="21"/>
      <c r="D224" s="63"/>
      <c r="E224" s="63"/>
      <c r="F224" s="6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</row>
    <row r="225" ht="12.75" customHeight="1">
      <c r="A225" s="66"/>
      <c r="B225" s="21"/>
      <c r="C225" s="21"/>
      <c r="D225" s="63"/>
      <c r="E225" s="63"/>
      <c r="F225" s="63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</row>
    <row r="226" ht="12.75" customHeight="1">
      <c r="A226" s="66"/>
      <c r="B226" s="21"/>
      <c r="C226" s="21"/>
      <c r="D226" s="63"/>
      <c r="E226" s="63"/>
      <c r="F226" s="63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</row>
    <row r="227" ht="12.75" customHeight="1">
      <c r="A227" s="66"/>
      <c r="B227" s="21"/>
      <c r="C227" s="21"/>
      <c r="D227" s="63"/>
      <c r="E227" s="63"/>
      <c r="F227" s="63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</row>
    <row r="228" ht="12.75" customHeight="1">
      <c r="A228" s="66"/>
      <c r="B228" s="21"/>
      <c r="C228" s="21"/>
      <c r="D228" s="63"/>
      <c r="E228" s="63"/>
      <c r="F228" s="63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</row>
    <row r="229" ht="12.75" customHeight="1">
      <c r="A229" s="66"/>
      <c r="B229" s="21"/>
      <c r="C229" s="21"/>
      <c r="D229" s="63"/>
      <c r="E229" s="63"/>
      <c r="F229" s="63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</row>
    <row r="230" ht="12.75" customHeight="1">
      <c r="A230" s="66"/>
      <c r="B230" s="21"/>
      <c r="C230" s="21"/>
      <c r="D230" s="63"/>
      <c r="E230" s="63"/>
      <c r="F230" s="63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</row>
    <row r="231" ht="12.75" customHeight="1">
      <c r="A231" s="66"/>
      <c r="B231" s="21"/>
      <c r="C231" s="21"/>
      <c r="D231" s="63"/>
      <c r="E231" s="63"/>
      <c r="F231" s="63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</row>
    <row r="232" ht="12.75" customHeight="1">
      <c r="A232" s="66"/>
      <c r="B232" s="21"/>
      <c r="C232" s="21"/>
      <c r="D232" s="63"/>
      <c r="E232" s="63"/>
      <c r="F232" s="63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</row>
    <row r="233" ht="12.75" customHeight="1">
      <c r="A233" s="66"/>
      <c r="B233" s="21"/>
      <c r="C233" s="21"/>
      <c r="D233" s="63"/>
      <c r="E233" s="63"/>
      <c r="F233" s="63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</row>
    <row r="234" ht="12.75" customHeight="1">
      <c r="A234" s="66"/>
      <c r="B234" s="21"/>
      <c r="C234" s="21"/>
      <c r="D234" s="63"/>
      <c r="E234" s="63"/>
      <c r="F234" s="63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</row>
    <row r="235" ht="12.75" customHeight="1">
      <c r="A235" s="66"/>
      <c r="B235" s="21"/>
      <c r="C235" s="21"/>
      <c r="D235" s="63"/>
      <c r="E235" s="63"/>
      <c r="F235" s="63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</row>
    <row r="236" ht="12.75" customHeight="1">
      <c r="A236" s="66"/>
      <c r="B236" s="21"/>
      <c r="C236" s="21"/>
      <c r="D236" s="63"/>
      <c r="E236" s="63"/>
      <c r="F236" s="63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</row>
    <row r="237" ht="12.75" customHeight="1">
      <c r="A237" s="66"/>
      <c r="B237" s="21"/>
      <c r="C237" s="21"/>
      <c r="D237" s="63"/>
      <c r="E237" s="63"/>
      <c r="F237" s="63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</row>
    <row r="238" ht="12.75" customHeight="1">
      <c r="A238" s="66"/>
      <c r="B238" s="21"/>
      <c r="C238" s="21"/>
      <c r="D238" s="63"/>
      <c r="E238" s="63"/>
      <c r="F238" s="63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</row>
    <row r="239" ht="12.75" customHeight="1">
      <c r="A239" s="66"/>
      <c r="B239" s="21"/>
      <c r="C239" s="21"/>
      <c r="D239" s="63"/>
      <c r="E239" s="63"/>
      <c r="F239" s="63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</row>
    <row r="240" ht="12.75" customHeight="1">
      <c r="A240" s="66"/>
      <c r="B240" s="21"/>
      <c r="C240" s="21"/>
      <c r="D240" s="63"/>
      <c r="E240" s="63"/>
      <c r="F240" s="63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</row>
    <row r="241" ht="12.75" customHeight="1">
      <c r="A241" s="66"/>
      <c r="B241" s="21"/>
      <c r="C241" s="21"/>
      <c r="D241" s="63"/>
      <c r="E241" s="63"/>
      <c r="F241" s="63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</row>
    <row r="242" ht="12.75" customHeight="1">
      <c r="A242" s="66"/>
      <c r="B242" s="21"/>
      <c r="C242" s="21"/>
      <c r="D242" s="63"/>
      <c r="E242" s="63"/>
      <c r="F242" s="63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</row>
    <row r="243" ht="12.75" customHeight="1">
      <c r="A243" s="66"/>
      <c r="B243" s="21"/>
      <c r="C243" s="21"/>
      <c r="D243" s="63"/>
      <c r="E243" s="63"/>
      <c r="F243" s="63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</row>
    <row r="244" ht="12.75" customHeight="1">
      <c r="A244" s="66"/>
      <c r="B244" s="21"/>
      <c r="C244" s="21"/>
      <c r="D244" s="63"/>
      <c r="E244" s="63"/>
      <c r="F244" s="63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</row>
    <row r="245" ht="12.75" customHeight="1">
      <c r="A245" s="66"/>
      <c r="B245" s="21"/>
      <c r="C245" s="21"/>
      <c r="D245" s="63"/>
      <c r="E245" s="63"/>
      <c r="F245" s="63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</row>
    <row r="246" ht="12.75" customHeight="1">
      <c r="A246" s="66"/>
      <c r="B246" s="21"/>
      <c r="C246" s="21"/>
      <c r="D246" s="63"/>
      <c r="E246" s="63"/>
      <c r="F246" s="63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</row>
    <row r="247" ht="12.75" customHeight="1">
      <c r="A247" s="66"/>
      <c r="B247" s="21"/>
      <c r="C247" s="21"/>
      <c r="D247" s="63"/>
      <c r="E247" s="63"/>
      <c r="F247" s="63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</row>
    <row r="248" ht="12.75" customHeight="1">
      <c r="A248" s="66"/>
      <c r="B248" s="21"/>
      <c r="C248" s="21"/>
      <c r="D248" s="63"/>
      <c r="E248" s="63"/>
      <c r="F248" s="63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</row>
    <row r="249" ht="12.75" customHeight="1">
      <c r="A249" s="66"/>
      <c r="B249" s="21"/>
      <c r="C249" s="21"/>
      <c r="D249" s="63"/>
      <c r="E249" s="63"/>
      <c r="F249" s="63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</row>
    <row r="250" ht="12.75" customHeight="1">
      <c r="A250" s="66"/>
      <c r="B250" s="21"/>
      <c r="C250" s="21"/>
      <c r="D250" s="63"/>
      <c r="E250" s="63"/>
      <c r="F250" s="63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</row>
    <row r="251" ht="12.75" customHeight="1">
      <c r="A251" s="66"/>
      <c r="B251" s="21"/>
      <c r="C251" s="21"/>
      <c r="D251" s="63"/>
      <c r="E251" s="63"/>
      <c r="F251" s="63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</row>
    <row r="252" ht="12.75" customHeight="1">
      <c r="A252" s="66"/>
      <c r="B252" s="21"/>
      <c r="C252" s="21"/>
      <c r="D252" s="63"/>
      <c r="E252" s="63"/>
      <c r="F252" s="63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</row>
    <row r="253" ht="12.75" customHeight="1">
      <c r="A253" s="66"/>
      <c r="B253" s="21"/>
      <c r="C253" s="21"/>
      <c r="D253" s="63"/>
      <c r="E253" s="63"/>
      <c r="F253" s="63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</row>
    <row r="254" ht="12.75" customHeight="1">
      <c r="A254" s="66"/>
      <c r="B254" s="21"/>
      <c r="C254" s="21"/>
      <c r="D254" s="63"/>
      <c r="E254" s="63"/>
      <c r="F254" s="63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</row>
    <row r="255" ht="12.75" customHeight="1">
      <c r="A255" s="66"/>
      <c r="B255" s="21"/>
      <c r="C255" s="21"/>
      <c r="D255" s="63"/>
      <c r="E255" s="63"/>
      <c r="F255" s="63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</row>
    <row r="256" ht="12.75" customHeight="1">
      <c r="A256" s="66"/>
      <c r="B256" s="21"/>
      <c r="C256" s="21"/>
      <c r="D256" s="63"/>
      <c r="E256" s="63"/>
      <c r="F256" s="63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</row>
    <row r="257" ht="12.75" customHeight="1">
      <c r="A257" s="66"/>
      <c r="B257" s="21"/>
      <c r="C257" s="21"/>
      <c r="D257" s="63"/>
      <c r="E257" s="63"/>
      <c r="F257" s="63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</row>
    <row r="258" ht="12.75" customHeight="1">
      <c r="A258" s="66"/>
      <c r="B258" s="21"/>
      <c r="C258" s="21"/>
      <c r="D258" s="63"/>
      <c r="E258" s="63"/>
      <c r="F258" s="63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</row>
    <row r="259" ht="12.75" customHeight="1">
      <c r="A259" s="66"/>
      <c r="B259" s="21"/>
      <c r="C259" s="21"/>
      <c r="D259" s="63"/>
      <c r="E259" s="63"/>
      <c r="F259" s="63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</row>
    <row r="260" ht="12.75" customHeight="1">
      <c r="A260" s="66"/>
      <c r="B260" s="21"/>
      <c r="C260" s="21"/>
      <c r="D260" s="63"/>
      <c r="E260" s="63"/>
      <c r="F260" s="63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</row>
    <row r="261" ht="12.75" customHeight="1">
      <c r="A261" s="66"/>
      <c r="B261" s="21"/>
      <c r="C261" s="21"/>
      <c r="D261" s="63"/>
      <c r="E261" s="63"/>
      <c r="F261" s="63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</row>
    <row r="262" ht="12.75" customHeight="1">
      <c r="A262" s="66"/>
      <c r="B262" s="21"/>
      <c r="C262" s="21"/>
      <c r="D262" s="63"/>
      <c r="E262" s="63"/>
      <c r="F262" s="63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</row>
    <row r="263" ht="12.75" customHeight="1">
      <c r="A263" s="66"/>
      <c r="B263" s="21"/>
      <c r="C263" s="21"/>
      <c r="D263" s="63"/>
      <c r="E263" s="63"/>
      <c r="F263" s="63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</row>
    <row r="264" ht="12.75" customHeight="1">
      <c r="A264" s="66"/>
      <c r="B264" s="21"/>
      <c r="C264" s="21"/>
      <c r="D264" s="63"/>
      <c r="E264" s="63"/>
      <c r="F264" s="63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</row>
    <row r="265" ht="12.75" customHeight="1">
      <c r="A265" s="66"/>
      <c r="B265" s="21"/>
      <c r="C265" s="21"/>
      <c r="D265" s="63"/>
      <c r="E265" s="63"/>
      <c r="F265" s="63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</row>
    <row r="266" ht="12.75" customHeight="1">
      <c r="A266" s="66"/>
      <c r="B266" s="21"/>
      <c r="C266" s="21"/>
      <c r="D266" s="63"/>
      <c r="E266" s="63"/>
      <c r="F266" s="63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</row>
    <row r="267" ht="12.75" customHeight="1">
      <c r="A267" s="66"/>
      <c r="B267" s="21"/>
      <c r="C267" s="21"/>
      <c r="D267" s="63"/>
      <c r="E267" s="63"/>
      <c r="F267" s="63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</row>
    <row r="268" ht="12.75" customHeight="1">
      <c r="A268" s="66"/>
      <c r="B268" s="21"/>
      <c r="C268" s="21"/>
      <c r="D268" s="63"/>
      <c r="E268" s="63"/>
      <c r="F268" s="63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</row>
    <row r="269" ht="12.75" customHeight="1">
      <c r="A269" s="66"/>
      <c r="B269" s="21"/>
      <c r="C269" s="21"/>
      <c r="D269" s="63"/>
      <c r="E269" s="63"/>
      <c r="F269" s="63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</row>
    <row r="270" ht="12.75" customHeight="1">
      <c r="A270" s="66"/>
      <c r="B270" s="21"/>
      <c r="C270" s="21"/>
      <c r="D270" s="63"/>
      <c r="E270" s="63"/>
      <c r="F270" s="63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</row>
    <row r="271" ht="12.75" customHeight="1">
      <c r="A271" s="66"/>
      <c r="B271" s="21"/>
      <c r="C271" s="21"/>
      <c r="D271" s="63"/>
      <c r="E271" s="63"/>
      <c r="F271" s="63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</row>
    <row r="272" ht="12.75" customHeight="1">
      <c r="A272" s="66"/>
      <c r="B272" s="21"/>
      <c r="C272" s="21"/>
      <c r="D272" s="63"/>
      <c r="E272" s="63"/>
      <c r="F272" s="63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</row>
    <row r="273" ht="12.75" customHeight="1">
      <c r="A273" s="66"/>
      <c r="B273" s="21"/>
      <c r="C273" s="21"/>
      <c r="D273" s="63"/>
      <c r="E273" s="63"/>
      <c r="F273" s="63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</row>
    <row r="274" ht="12.75" customHeight="1">
      <c r="A274" s="66"/>
      <c r="B274" s="21"/>
      <c r="C274" s="21"/>
      <c r="D274" s="63"/>
      <c r="E274" s="63"/>
      <c r="F274" s="63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</row>
    <row r="275" ht="12.75" customHeight="1">
      <c r="A275" s="66"/>
      <c r="B275" s="21"/>
      <c r="C275" s="21"/>
      <c r="D275" s="63"/>
      <c r="E275" s="63"/>
      <c r="F275" s="63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</row>
    <row r="276" ht="12.75" customHeight="1">
      <c r="A276" s="66"/>
      <c r="B276" s="21"/>
      <c r="C276" s="21"/>
      <c r="D276" s="63"/>
      <c r="E276" s="63"/>
      <c r="F276" s="63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</row>
    <row r="277" ht="12.75" customHeight="1">
      <c r="A277" s="66"/>
      <c r="B277" s="21"/>
      <c r="C277" s="21"/>
      <c r="D277" s="63"/>
      <c r="E277" s="63"/>
      <c r="F277" s="63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</row>
    <row r="278" ht="12.75" customHeight="1">
      <c r="A278" s="66"/>
      <c r="B278" s="21"/>
      <c r="C278" s="21"/>
      <c r="D278" s="63"/>
      <c r="E278" s="63"/>
      <c r="F278" s="63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</row>
    <row r="279" ht="12.75" customHeight="1">
      <c r="A279" s="66"/>
      <c r="B279" s="21"/>
      <c r="C279" s="21"/>
      <c r="D279" s="63"/>
      <c r="E279" s="63"/>
      <c r="F279" s="63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</row>
    <row r="280" ht="12.75" customHeight="1">
      <c r="A280" s="66"/>
      <c r="B280" s="21"/>
      <c r="C280" s="21"/>
      <c r="D280" s="63"/>
      <c r="E280" s="63"/>
      <c r="F280" s="63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</row>
    <row r="281" ht="12.75" customHeight="1">
      <c r="A281" s="66"/>
      <c r="B281" s="21"/>
      <c r="C281" s="21"/>
      <c r="D281" s="63"/>
      <c r="E281" s="63"/>
      <c r="F281" s="63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</row>
    <row r="282" ht="12.75" customHeight="1">
      <c r="A282" s="66"/>
      <c r="B282" s="21"/>
      <c r="C282" s="21"/>
      <c r="D282" s="63"/>
      <c r="E282" s="63"/>
      <c r="F282" s="63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</row>
    <row r="283" ht="12.75" customHeight="1">
      <c r="A283" s="66"/>
      <c r="B283" s="21"/>
      <c r="C283" s="21"/>
      <c r="D283" s="63"/>
      <c r="E283" s="63"/>
      <c r="F283" s="63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</row>
    <row r="284" ht="12.75" customHeight="1">
      <c r="A284" s="66"/>
      <c r="B284" s="21"/>
      <c r="C284" s="21"/>
      <c r="D284" s="63"/>
      <c r="E284" s="63"/>
      <c r="F284" s="63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</row>
    <row r="285" ht="12.75" customHeight="1">
      <c r="A285" s="66"/>
      <c r="B285" s="21"/>
      <c r="C285" s="21"/>
      <c r="D285" s="63"/>
      <c r="E285" s="63"/>
      <c r="F285" s="63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</row>
    <row r="286" ht="12.75" customHeight="1">
      <c r="A286" s="66"/>
      <c r="B286" s="21"/>
      <c r="C286" s="21"/>
      <c r="D286" s="63"/>
      <c r="E286" s="63"/>
      <c r="F286" s="63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</row>
    <row r="287" ht="12.75" customHeight="1">
      <c r="A287" s="66"/>
      <c r="B287" s="21"/>
      <c r="C287" s="21"/>
      <c r="D287" s="63"/>
      <c r="E287" s="63"/>
      <c r="F287" s="63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</row>
    <row r="288" ht="12.75" customHeight="1">
      <c r="A288" s="66"/>
      <c r="B288" s="21"/>
      <c r="C288" s="21"/>
      <c r="D288" s="63"/>
      <c r="E288" s="63"/>
      <c r="F288" s="63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</row>
    <row r="289" ht="12.75" customHeight="1">
      <c r="A289" s="66"/>
      <c r="B289" s="21"/>
      <c r="C289" s="21"/>
      <c r="D289" s="63"/>
      <c r="E289" s="63"/>
      <c r="F289" s="63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</row>
    <row r="290" ht="12.75" customHeight="1">
      <c r="A290" s="66"/>
      <c r="B290" s="21"/>
      <c r="C290" s="21"/>
      <c r="D290" s="63"/>
      <c r="E290" s="63"/>
      <c r="F290" s="63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</row>
    <row r="291" ht="12.75" customHeight="1">
      <c r="A291" s="66"/>
      <c r="B291" s="21"/>
      <c r="C291" s="21"/>
      <c r="D291" s="63"/>
      <c r="E291" s="63"/>
      <c r="F291" s="63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</row>
    <row r="292" ht="12.75" customHeight="1">
      <c r="A292" s="66"/>
      <c r="B292" s="21"/>
      <c r="C292" s="21"/>
      <c r="D292" s="63"/>
      <c r="E292" s="63"/>
      <c r="F292" s="63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</row>
    <row r="293" ht="12.75" customHeight="1">
      <c r="A293" s="66"/>
      <c r="B293" s="21"/>
      <c r="C293" s="21"/>
      <c r="D293" s="63"/>
      <c r="E293" s="63"/>
      <c r="F293" s="63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</row>
    <row r="294" ht="12.75" customHeight="1">
      <c r="A294" s="66"/>
      <c r="B294" s="21"/>
      <c r="C294" s="21"/>
      <c r="D294" s="63"/>
      <c r="E294" s="63"/>
      <c r="F294" s="63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</row>
    <row r="295" ht="12.75" customHeight="1">
      <c r="A295" s="66"/>
      <c r="B295" s="21"/>
      <c r="C295" s="21"/>
      <c r="D295" s="63"/>
      <c r="E295" s="63"/>
      <c r="F295" s="63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</row>
    <row r="296" ht="12.75" customHeight="1">
      <c r="A296" s="66"/>
      <c r="B296" s="21"/>
      <c r="C296" s="21"/>
      <c r="D296" s="63"/>
      <c r="E296" s="63"/>
      <c r="F296" s="63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</row>
    <row r="297" ht="12.75" customHeight="1">
      <c r="A297" s="66"/>
      <c r="B297" s="21"/>
      <c r="C297" s="21"/>
      <c r="D297" s="63"/>
      <c r="E297" s="63"/>
      <c r="F297" s="63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</row>
    <row r="298" ht="12.75" customHeight="1">
      <c r="A298" s="66"/>
      <c r="B298" s="21"/>
      <c r="C298" s="21"/>
      <c r="D298" s="63"/>
      <c r="E298" s="63"/>
      <c r="F298" s="63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</row>
    <row r="299" ht="12.75" customHeight="1">
      <c r="A299" s="66"/>
      <c r="B299" s="21"/>
      <c r="C299" s="21"/>
      <c r="D299" s="63"/>
      <c r="E299" s="63"/>
      <c r="F299" s="63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</row>
    <row r="300" ht="12.75" customHeight="1">
      <c r="A300" s="66"/>
      <c r="B300" s="21"/>
      <c r="C300" s="21"/>
      <c r="D300" s="63"/>
      <c r="E300" s="63"/>
      <c r="F300" s="63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</row>
    <row r="301" ht="12.75" customHeight="1">
      <c r="A301" s="66"/>
      <c r="B301" s="21"/>
      <c r="C301" s="21"/>
      <c r="D301" s="63"/>
      <c r="E301" s="63"/>
      <c r="F301" s="63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</row>
    <row r="302" ht="12.75" customHeight="1">
      <c r="A302" s="66"/>
      <c r="B302" s="21"/>
      <c r="C302" s="21"/>
      <c r="D302" s="63"/>
      <c r="E302" s="63"/>
      <c r="F302" s="63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</row>
    <row r="303" ht="12.75" customHeight="1">
      <c r="A303" s="66"/>
      <c r="B303" s="21"/>
      <c r="C303" s="21"/>
      <c r="D303" s="63"/>
      <c r="E303" s="63"/>
      <c r="F303" s="63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</row>
    <row r="304" ht="12.75" customHeight="1">
      <c r="A304" s="66"/>
      <c r="B304" s="21"/>
      <c r="C304" s="21"/>
      <c r="D304" s="63"/>
      <c r="E304" s="63"/>
      <c r="F304" s="63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</row>
    <row r="305" ht="12.75" customHeight="1">
      <c r="A305" s="66"/>
      <c r="B305" s="21"/>
      <c r="C305" s="21"/>
      <c r="D305" s="63"/>
      <c r="E305" s="63"/>
      <c r="F305" s="63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</row>
    <row r="306" ht="12.75" customHeight="1">
      <c r="A306" s="66"/>
      <c r="B306" s="21"/>
      <c r="C306" s="21"/>
      <c r="D306" s="63"/>
      <c r="E306" s="63"/>
      <c r="F306" s="63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</row>
    <row r="307" ht="12.75" customHeight="1">
      <c r="A307" s="66"/>
      <c r="B307" s="21"/>
      <c r="C307" s="21"/>
      <c r="D307" s="63"/>
      <c r="E307" s="63"/>
      <c r="F307" s="63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</row>
    <row r="308" ht="12.75" customHeight="1">
      <c r="A308" s="66"/>
      <c r="B308" s="21"/>
      <c r="C308" s="21"/>
      <c r="D308" s="63"/>
      <c r="E308" s="63"/>
      <c r="F308" s="63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</row>
    <row r="309" ht="12.75" customHeight="1">
      <c r="A309" s="66"/>
      <c r="B309" s="21"/>
      <c r="C309" s="21"/>
      <c r="D309" s="63"/>
      <c r="E309" s="63"/>
      <c r="F309" s="63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</row>
    <row r="310" ht="12.75" customHeight="1">
      <c r="A310" s="66"/>
      <c r="B310" s="21"/>
      <c r="C310" s="21"/>
      <c r="D310" s="63"/>
      <c r="E310" s="63"/>
      <c r="F310" s="63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</row>
    <row r="311" ht="12.75" customHeight="1">
      <c r="A311" s="66"/>
      <c r="B311" s="21"/>
      <c r="C311" s="21"/>
      <c r="D311" s="63"/>
      <c r="E311" s="63"/>
      <c r="F311" s="63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</row>
    <row r="312" ht="12.75" customHeight="1">
      <c r="A312" s="66"/>
      <c r="B312" s="21"/>
      <c r="C312" s="21"/>
      <c r="D312" s="63"/>
      <c r="E312" s="63"/>
      <c r="F312" s="63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</row>
    <row r="313" ht="12.75" customHeight="1">
      <c r="A313" s="66"/>
      <c r="B313" s="21"/>
      <c r="C313" s="21"/>
      <c r="D313" s="63"/>
      <c r="E313" s="63"/>
      <c r="F313" s="63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</row>
    <row r="314" ht="12.75" customHeight="1">
      <c r="A314" s="66"/>
      <c r="B314" s="21"/>
      <c r="C314" s="21"/>
      <c r="D314" s="63"/>
      <c r="E314" s="63"/>
      <c r="F314" s="63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</row>
    <row r="315" ht="12.75" customHeight="1">
      <c r="A315" s="66"/>
      <c r="B315" s="21"/>
      <c r="C315" s="21"/>
      <c r="D315" s="63"/>
      <c r="E315" s="63"/>
      <c r="F315" s="63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</row>
    <row r="316" ht="12.75" customHeight="1">
      <c r="A316" s="66"/>
      <c r="B316" s="21"/>
      <c r="C316" s="21"/>
      <c r="D316" s="63"/>
      <c r="E316" s="63"/>
      <c r="F316" s="63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</row>
    <row r="317" ht="12.75" customHeight="1">
      <c r="A317" s="66"/>
      <c r="B317" s="21"/>
      <c r="C317" s="21"/>
      <c r="D317" s="63"/>
      <c r="E317" s="63"/>
      <c r="F317" s="63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</row>
    <row r="318" ht="12.75" customHeight="1">
      <c r="A318" s="66"/>
      <c r="B318" s="21"/>
      <c r="C318" s="21"/>
      <c r="D318" s="63"/>
      <c r="E318" s="63"/>
      <c r="F318" s="63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</row>
    <row r="319" ht="12.75" customHeight="1">
      <c r="A319" s="66"/>
      <c r="B319" s="21"/>
      <c r="C319" s="21"/>
      <c r="D319" s="63"/>
      <c r="E319" s="63"/>
      <c r="F319" s="63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</row>
    <row r="320" ht="12.75" customHeight="1">
      <c r="A320" s="66"/>
      <c r="B320" s="21"/>
      <c r="C320" s="21"/>
      <c r="D320" s="63"/>
      <c r="E320" s="63"/>
      <c r="F320" s="63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</row>
    <row r="321" ht="12.75" customHeight="1">
      <c r="A321" s="66"/>
      <c r="B321" s="21"/>
      <c r="C321" s="21"/>
      <c r="D321" s="63"/>
      <c r="E321" s="63"/>
      <c r="F321" s="63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</row>
    <row r="322" ht="12.75" customHeight="1">
      <c r="A322" s="66"/>
      <c r="B322" s="21"/>
      <c r="C322" s="21"/>
      <c r="D322" s="63"/>
      <c r="E322" s="63"/>
      <c r="F322" s="63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</row>
    <row r="323" ht="12.75" customHeight="1">
      <c r="A323" s="66"/>
      <c r="B323" s="21"/>
      <c r="C323" s="21"/>
      <c r="D323" s="63"/>
      <c r="E323" s="63"/>
      <c r="F323" s="63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</row>
    <row r="324" ht="12.75" customHeight="1">
      <c r="A324" s="66"/>
      <c r="B324" s="21"/>
      <c r="C324" s="21"/>
      <c r="D324" s="63"/>
      <c r="E324" s="63"/>
      <c r="F324" s="63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</row>
    <row r="325" ht="12.75" customHeight="1">
      <c r="A325" s="66"/>
      <c r="B325" s="21"/>
      <c r="C325" s="21"/>
      <c r="D325" s="63"/>
      <c r="E325" s="63"/>
      <c r="F325" s="63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</row>
    <row r="326" ht="12.75" customHeight="1">
      <c r="A326" s="66"/>
      <c r="B326" s="21"/>
      <c r="C326" s="21"/>
      <c r="D326" s="63"/>
      <c r="E326" s="63"/>
      <c r="F326" s="63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</row>
    <row r="327" ht="12.75" customHeight="1">
      <c r="A327" s="66"/>
      <c r="B327" s="21"/>
      <c r="C327" s="21"/>
      <c r="D327" s="63"/>
      <c r="E327" s="63"/>
      <c r="F327" s="63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</row>
    <row r="328" ht="12.75" customHeight="1">
      <c r="A328" s="66"/>
      <c r="B328" s="21"/>
      <c r="C328" s="21"/>
      <c r="D328" s="63"/>
      <c r="E328" s="63"/>
      <c r="F328" s="63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</row>
    <row r="329" ht="12.75" customHeight="1">
      <c r="A329" s="66"/>
      <c r="B329" s="21"/>
      <c r="C329" s="21"/>
      <c r="D329" s="63"/>
      <c r="E329" s="63"/>
      <c r="F329" s="63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</row>
    <row r="330" ht="12.75" customHeight="1">
      <c r="A330" s="66"/>
      <c r="B330" s="21"/>
      <c r="C330" s="21"/>
      <c r="D330" s="63"/>
      <c r="E330" s="63"/>
      <c r="F330" s="63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</row>
    <row r="331" ht="12.75" customHeight="1">
      <c r="A331" s="66"/>
      <c r="B331" s="21"/>
      <c r="C331" s="21"/>
      <c r="D331" s="63"/>
      <c r="E331" s="63"/>
      <c r="F331" s="63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</row>
    <row r="332" ht="12.75" customHeight="1">
      <c r="A332" s="66"/>
      <c r="B332" s="21"/>
      <c r="C332" s="21"/>
      <c r="D332" s="63"/>
      <c r="E332" s="63"/>
      <c r="F332" s="63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</row>
    <row r="333" ht="12.75" customHeight="1">
      <c r="A333" s="66"/>
      <c r="B333" s="21"/>
      <c r="C333" s="21"/>
      <c r="D333" s="63"/>
      <c r="E333" s="63"/>
      <c r="F333" s="63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</row>
    <row r="334" ht="12.75" customHeight="1">
      <c r="A334" s="66"/>
      <c r="B334" s="21"/>
      <c r="C334" s="21"/>
      <c r="D334" s="63"/>
      <c r="E334" s="63"/>
      <c r="F334" s="63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</row>
    <row r="335" ht="12.75" customHeight="1">
      <c r="A335" s="66"/>
      <c r="B335" s="21"/>
      <c r="C335" s="21"/>
      <c r="D335" s="63"/>
      <c r="E335" s="63"/>
      <c r="F335" s="63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</row>
    <row r="336" ht="12.75" customHeight="1">
      <c r="A336" s="66"/>
      <c r="B336" s="21"/>
      <c r="C336" s="21"/>
      <c r="D336" s="63"/>
      <c r="E336" s="63"/>
      <c r="F336" s="63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</row>
    <row r="337" ht="12.75" customHeight="1">
      <c r="A337" s="66"/>
      <c r="B337" s="21"/>
      <c r="C337" s="21"/>
      <c r="D337" s="63"/>
      <c r="E337" s="63"/>
      <c r="F337" s="63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</row>
    <row r="338" ht="12.75" customHeight="1">
      <c r="A338" s="66"/>
      <c r="B338" s="21"/>
      <c r="C338" s="21"/>
      <c r="D338" s="63"/>
      <c r="E338" s="63"/>
      <c r="F338" s="63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</row>
    <row r="339" ht="12.75" customHeight="1">
      <c r="A339" s="66"/>
      <c r="B339" s="21"/>
      <c r="C339" s="21"/>
      <c r="D339" s="63"/>
      <c r="E339" s="63"/>
      <c r="F339" s="63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</row>
    <row r="340" ht="12.75" customHeight="1">
      <c r="A340" s="66"/>
      <c r="B340" s="21"/>
      <c r="C340" s="21"/>
      <c r="D340" s="63"/>
      <c r="E340" s="63"/>
      <c r="F340" s="63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</row>
    <row r="341" ht="12.75" customHeight="1">
      <c r="A341" s="66"/>
      <c r="B341" s="21"/>
      <c r="C341" s="21"/>
      <c r="D341" s="63"/>
      <c r="E341" s="63"/>
      <c r="F341" s="63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</row>
    <row r="342" ht="12.75" customHeight="1">
      <c r="A342" s="66"/>
      <c r="B342" s="21"/>
      <c r="C342" s="21"/>
      <c r="D342" s="63"/>
      <c r="E342" s="63"/>
      <c r="F342" s="63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</row>
    <row r="343" ht="12.75" customHeight="1">
      <c r="A343" s="66"/>
      <c r="B343" s="21"/>
      <c r="C343" s="21"/>
      <c r="D343" s="63"/>
      <c r="E343" s="63"/>
      <c r="F343" s="63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</row>
    <row r="344" ht="12.75" customHeight="1">
      <c r="A344" s="66"/>
      <c r="B344" s="21"/>
      <c r="C344" s="21"/>
      <c r="D344" s="63"/>
      <c r="E344" s="63"/>
      <c r="F344" s="63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</row>
    <row r="345" ht="12.75" customHeight="1">
      <c r="A345" s="66"/>
      <c r="B345" s="21"/>
      <c r="C345" s="21"/>
      <c r="D345" s="63"/>
      <c r="E345" s="63"/>
      <c r="F345" s="63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</row>
    <row r="346" ht="12.75" customHeight="1">
      <c r="A346" s="66"/>
      <c r="B346" s="21"/>
      <c r="C346" s="21"/>
      <c r="D346" s="63"/>
      <c r="E346" s="63"/>
      <c r="F346" s="63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</row>
    <row r="347" ht="12.75" customHeight="1">
      <c r="A347" s="66"/>
      <c r="B347" s="21"/>
      <c r="C347" s="21"/>
      <c r="D347" s="63"/>
      <c r="E347" s="63"/>
      <c r="F347" s="63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</row>
    <row r="348" ht="12.75" customHeight="1">
      <c r="A348" s="66"/>
      <c r="B348" s="21"/>
      <c r="C348" s="21"/>
      <c r="D348" s="63"/>
      <c r="E348" s="63"/>
      <c r="F348" s="63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</row>
    <row r="349" ht="12.75" customHeight="1">
      <c r="A349" s="66"/>
      <c r="B349" s="21"/>
      <c r="C349" s="21"/>
      <c r="D349" s="63"/>
      <c r="E349" s="63"/>
      <c r="F349" s="63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</row>
    <row r="350" ht="12.75" customHeight="1">
      <c r="A350" s="66"/>
      <c r="B350" s="21"/>
      <c r="C350" s="21"/>
      <c r="D350" s="63"/>
      <c r="E350" s="63"/>
      <c r="F350" s="63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</row>
    <row r="351" ht="12.75" customHeight="1">
      <c r="A351" s="66"/>
      <c r="B351" s="21"/>
      <c r="C351" s="21"/>
      <c r="D351" s="63"/>
      <c r="E351" s="63"/>
      <c r="F351" s="63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</row>
    <row r="352" ht="12.75" customHeight="1">
      <c r="A352" s="66"/>
      <c r="B352" s="21"/>
      <c r="C352" s="21"/>
      <c r="D352" s="63"/>
      <c r="E352" s="63"/>
      <c r="F352" s="63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</row>
    <row r="353" ht="12.75" customHeight="1">
      <c r="A353" s="66"/>
      <c r="B353" s="21"/>
      <c r="C353" s="21"/>
      <c r="D353" s="63"/>
      <c r="E353" s="63"/>
      <c r="F353" s="63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</row>
    <row r="354" ht="12.75" customHeight="1">
      <c r="A354" s="66"/>
      <c r="B354" s="21"/>
      <c r="C354" s="21"/>
      <c r="D354" s="63"/>
      <c r="E354" s="63"/>
      <c r="F354" s="63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</row>
    <row r="355" ht="12.75" customHeight="1">
      <c r="A355" s="66"/>
      <c r="B355" s="21"/>
      <c r="C355" s="21"/>
      <c r="D355" s="63"/>
      <c r="E355" s="63"/>
      <c r="F355" s="63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</row>
    <row r="356" ht="12.75" customHeight="1">
      <c r="A356" s="66"/>
      <c r="B356" s="21"/>
      <c r="C356" s="21"/>
      <c r="D356" s="63"/>
      <c r="E356" s="63"/>
      <c r="F356" s="63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</row>
    <row r="357" ht="12.75" customHeight="1">
      <c r="A357" s="66"/>
      <c r="B357" s="21"/>
      <c r="C357" s="21"/>
      <c r="D357" s="63"/>
      <c r="E357" s="63"/>
      <c r="F357" s="63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</row>
    <row r="358" ht="12.75" customHeight="1">
      <c r="A358" s="66"/>
      <c r="B358" s="21"/>
      <c r="C358" s="21"/>
      <c r="D358" s="63"/>
      <c r="E358" s="63"/>
      <c r="F358" s="63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</row>
    <row r="359" ht="12.75" customHeight="1">
      <c r="A359" s="66"/>
      <c r="B359" s="21"/>
      <c r="C359" s="21"/>
      <c r="D359" s="63"/>
      <c r="E359" s="63"/>
      <c r="F359" s="63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</row>
    <row r="360" ht="12.75" customHeight="1">
      <c r="A360" s="66"/>
      <c r="B360" s="21"/>
      <c r="C360" s="21"/>
      <c r="D360" s="63"/>
      <c r="E360" s="63"/>
      <c r="F360" s="63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</row>
    <row r="361" ht="12.75" customHeight="1">
      <c r="A361" s="66"/>
      <c r="B361" s="21"/>
      <c r="C361" s="21"/>
      <c r="D361" s="63"/>
      <c r="E361" s="63"/>
      <c r="F361" s="63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</row>
    <row r="362" ht="12.75" customHeight="1">
      <c r="A362" s="66"/>
      <c r="B362" s="21"/>
      <c r="C362" s="21"/>
      <c r="D362" s="63"/>
      <c r="E362" s="63"/>
      <c r="F362" s="63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</row>
    <row r="363" ht="12.75" customHeight="1">
      <c r="A363" s="66"/>
      <c r="B363" s="21"/>
      <c r="C363" s="21"/>
      <c r="D363" s="63"/>
      <c r="E363" s="63"/>
      <c r="F363" s="63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</row>
    <row r="364" ht="12.75" customHeight="1">
      <c r="A364" s="66"/>
      <c r="B364" s="21"/>
      <c r="C364" s="21"/>
      <c r="D364" s="63"/>
      <c r="E364" s="63"/>
      <c r="F364" s="63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</row>
    <row r="365" ht="12.75" customHeight="1">
      <c r="A365" s="66"/>
      <c r="B365" s="21"/>
      <c r="C365" s="21"/>
      <c r="D365" s="63"/>
      <c r="E365" s="63"/>
      <c r="F365" s="63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</row>
    <row r="366" ht="12.75" customHeight="1">
      <c r="A366" s="66"/>
      <c r="B366" s="21"/>
      <c r="C366" s="21"/>
      <c r="D366" s="63"/>
      <c r="E366" s="63"/>
      <c r="F366" s="63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</row>
    <row r="367" ht="12.75" customHeight="1">
      <c r="A367" s="66"/>
      <c r="B367" s="21"/>
      <c r="C367" s="21"/>
      <c r="D367" s="63"/>
      <c r="E367" s="63"/>
      <c r="F367" s="63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</row>
    <row r="368" ht="12.75" customHeight="1">
      <c r="A368" s="66"/>
      <c r="B368" s="21"/>
      <c r="C368" s="21"/>
      <c r="D368" s="63"/>
      <c r="E368" s="63"/>
      <c r="F368" s="63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</row>
    <row r="369" ht="12.75" customHeight="1">
      <c r="A369" s="66"/>
      <c r="B369" s="21"/>
      <c r="C369" s="21"/>
      <c r="D369" s="63"/>
      <c r="E369" s="63"/>
      <c r="F369" s="63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</row>
    <row r="370" ht="12.75" customHeight="1">
      <c r="A370" s="66"/>
      <c r="B370" s="21"/>
      <c r="C370" s="21"/>
      <c r="D370" s="63"/>
      <c r="E370" s="63"/>
      <c r="F370" s="63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</row>
    <row r="371" ht="12.75" customHeight="1">
      <c r="A371" s="66"/>
      <c r="B371" s="21"/>
      <c r="C371" s="21"/>
      <c r="D371" s="63"/>
      <c r="E371" s="63"/>
      <c r="F371" s="63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</row>
    <row r="372" ht="12.75" customHeight="1">
      <c r="A372" s="66"/>
      <c r="B372" s="21"/>
      <c r="C372" s="21"/>
      <c r="D372" s="63"/>
      <c r="E372" s="63"/>
      <c r="F372" s="63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</row>
    <row r="373" ht="12.75" customHeight="1">
      <c r="A373" s="66"/>
      <c r="B373" s="21"/>
      <c r="C373" s="21"/>
      <c r="D373" s="63"/>
      <c r="E373" s="63"/>
      <c r="F373" s="63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</row>
    <row r="374" ht="12.75" customHeight="1">
      <c r="A374" s="66"/>
      <c r="B374" s="21"/>
      <c r="C374" s="21"/>
      <c r="D374" s="63"/>
      <c r="E374" s="63"/>
      <c r="F374" s="63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</row>
    <row r="375" ht="12.75" customHeight="1">
      <c r="A375" s="66"/>
      <c r="B375" s="21"/>
      <c r="C375" s="21"/>
      <c r="D375" s="63"/>
      <c r="E375" s="63"/>
      <c r="F375" s="63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</row>
    <row r="376" ht="12.75" customHeight="1">
      <c r="A376" s="66"/>
      <c r="B376" s="21"/>
      <c r="C376" s="21"/>
      <c r="D376" s="63"/>
      <c r="E376" s="63"/>
      <c r="F376" s="63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</row>
    <row r="377" ht="12.75" customHeight="1">
      <c r="A377" s="66"/>
      <c r="B377" s="21"/>
      <c r="C377" s="21"/>
      <c r="D377" s="63"/>
      <c r="E377" s="63"/>
      <c r="F377" s="63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</row>
    <row r="378" ht="12.75" customHeight="1">
      <c r="A378" s="66"/>
      <c r="B378" s="21"/>
      <c r="C378" s="21"/>
      <c r="D378" s="63"/>
      <c r="E378" s="63"/>
      <c r="F378" s="63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</row>
    <row r="379" ht="12.75" customHeight="1">
      <c r="A379" s="66"/>
      <c r="B379" s="21"/>
      <c r="C379" s="21"/>
      <c r="D379" s="63"/>
      <c r="E379" s="63"/>
      <c r="F379" s="63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</row>
    <row r="380" ht="12.75" customHeight="1">
      <c r="A380" s="66"/>
      <c r="B380" s="21"/>
      <c r="C380" s="21"/>
      <c r="D380" s="63"/>
      <c r="E380" s="63"/>
      <c r="F380" s="63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</row>
    <row r="381" ht="12.75" customHeight="1">
      <c r="A381" s="66"/>
      <c r="B381" s="21"/>
      <c r="C381" s="21"/>
      <c r="D381" s="63"/>
      <c r="E381" s="63"/>
      <c r="F381" s="63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</row>
    <row r="382" ht="12.75" customHeight="1">
      <c r="A382" s="66"/>
      <c r="B382" s="21"/>
      <c r="C382" s="21"/>
      <c r="D382" s="63"/>
      <c r="E382" s="63"/>
      <c r="F382" s="63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</row>
    <row r="383" ht="12.75" customHeight="1">
      <c r="A383" s="66"/>
      <c r="B383" s="21"/>
      <c r="C383" s="21"/>
      <c r="D383" s="63"/>
      <c r="E383" s="63"/>
      <c r="F383" s="63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</row>
    <row r="384" ht="12.75" customHeight="1">
      <c r="A384" s="66"/>
      <c r="B384" s="21"/>
      <c r="C384" s="21"/>
      <c r="D384" s="63"/>
      <c r="E384" s="63"/>
      <c r="F384" s="63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</row>
    <row r="385" ht="12.75" customHeight="1">
      <c r="A385" s="66"/>
      <c r="B385" s="21"/>
      <c r="C385" s="21"/>
      <c r="D385" s="63"/>
      <c r="E385" s="63"/>
      <c r="F385" s="63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</row>
    <row r="386" ht="12.75" customHeight="1">
      <c r="A386" s="66"/>
      <c r="B386" s="21"/>
      <c r="C386" s="21"/>
      <c r="D386" s="63"/>
      <c r="E386" s="63"/>
      <c r="F386" s="63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</row>
    <row r="387" ht="12.75" customHeight="1">
      <c r="A387" s="66"/>
      <c r="B387" s="21"/>
      <c r="C387" s="21"/>
      <c r="D387" s="63"/>
      <c r="E387" s="63"/>
      <c r="F387" s="63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</row>
    <row r="388" ht="12.75" customHeight="1">
      <c r="A388" s="66"/>
      <c r="B388" s="21"/>
      <c r="C388" s="21"/>
      <c r="D388" s="63"/>
      <c r="E388" s="63"/>
      <c r="F388" s="63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</row>
    <row r="389" ht="12.75" customHeight="1">
      <c r="A389" s="66"/>
      <c r="B389" s="21"/>
      <c r="C389" s="21"/>
      <c r="D389" s="63"/>
      <c r="E389" s="63"/>
      <c r="F389" s="63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</row>
    <row r="390" ht="12.75" customHeight="1">
      <c r="A390" s="66"/>
      <c r="B390" s="21"/>
      <c r="C390" s="21"/>
      <c r="D390" s="63"/>
      <c r="E390" s="63"/>
      <c r="F390" s="63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</row>
    <row r="391" ht="12.75" customHeight="1">
      <c r="A391" s="66"/>
      <c r="B391" s="21"/>
      <c r="C391" s="21"/>
      <c r="D391" s="63"/>
      <c r="E391" s="63"/>
      <c r="F391" s="63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</row>
    <row r="392" ht="12.75" customHeight="1">
      <c r="A392" s="66"/>
      <c r="B392" s="21"/>
      <c r="C392" s="21"/>
      <c r="D392" s="63"/>
      <c r="E392" s="63"/>
      <c r="F392" s="63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</row>
    <row r="393" ht="12.75" customHeight="1">
      <c r="A393" s="66"/>
      <c r="B393" s="21"/>
      <c r="C393" s="21"/>
      <c r="D393" s="63"/>
      <c r="E393" s="63"/>
      <c r="F393" s="63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</row>
    <row r="394" ht="12.75" customHeight="1">
      <c r="A394" s="66"/>
      <c r="B394" s="21"/>
      <c r="C394" s="21"/>
      <c r="D394" s="63"/>
      <c r="E394" s="63"/>
      <c r="F394" s="63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</row>
    <row r="395" ht="12.75" customHeight="1">
      <c r="A395" s="66"/>
      <c r="B395" s="21"/>
      <c r="C395" s="21"/>
      <c r="D395" s="63"/>
      <c r="E395" s="63"/>
      <c r="F395" s="63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</row>
    <row r="396" ht="12.75" customHeight="1">
      <c r="A396" s="66"/>
      <c r="B396" s="21"/>
      <c r="C396" s="21"/>
      <c r="D396" s="63"/>
      <c r="E396" s="63"/>
      <c r="F396" s="63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</row>
    <row r="397" ht="12.75" customHeight="1">
      <c r="A397" s="66"/>
      <c r="B397" s="21"/>
      <c r="C397" s="21"/>
      <c r="D397" s="63"/>
      <c r="E397" s="63"/>
      <c r="F397" s="63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</row>
    <row r="398" ht="12.75" customHeight="1">
      <c r="A398" s="66"/>
      <c r="B398" s="21"/>
      <c r="C398" s="21"/>
      <c r="D398" s="63"/>
      <c r="E398" s="63"/>
      <c r="F398" s="63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</row>
    <row r="399" ht="12.75" customHeight="1">
      <c r="A399" s="66"/>
      <c r="B399" s="21"/>
      <c r="C399" s="21"/>
      <c r="D399" s="63"/>
      <c r="E399" s="63"/>
      <c r="F399" s="63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</row>
    <row r="400" ht="12.75" customHeight="1">
      <c r="A400" s="66"/>
      <c r="B400" s="21"/>
      <c r="C400" s="21"/>
      <c r="D400" s="63"/>
      <c r="E400" s="63"/>
      <c r="F400" s="63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</row>
    <row r="401" ht="12.75" customHeight="1">
      <c r="A401" s="66"/>
      <c r="B401" s="21"/>
      <c r="C401" s="21"/>
      <c r="D401" s="63"/>
      <c r="E401" s="63"/>
      <c r="F401" s="63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</row>
    <row r="402" ht="12.75" customHeight="1">
      <c r="A402" s="66"/>
      <c r="B402" s="21"/>
      <c r="C402" s="21"/>
      <c r="D402" s="63"/>
      <c r="E402" s="63"/>
      <c r="F402" s="63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</row>
    <row r="403" ht="12.75" customHeight="1">
      <c r="A403" s="66"/>
      <c r="B403" s="21"/>
      <c r="C403" s="21"/>
      <c r="D403" s="63"/>
      <c r="E403" s="63"/>
      <c r="F403" s="63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</row>
    <row r="404" ht="12.75" customHeight="1">
      <c r="A404" s="66"/>
      <c r="B404" s="21"/>
      <c r="C404" s="21"/>
      <c r="D404" s="63"/>
      <c r="E404" s="63"/>
      <c r="F404" s="63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</row>
    <row r="405" ht="12.75" customHeight="1">
      <c r="A405" s="66"/>
      <c r="B405" s="21"/>
      <c r="C405" s="21"/>
      <c r="D405" s="63"/>
      <c r="E405" s="63"/>
      <c r="F405" s="63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</row>
    <row r="406" ht="12.75" customHeight="1">
      <c r="A406" s="66"/>
      <c r="B406" s="21"/>
      <c r="C406" s="21"/>
      <c r="D406" s="63"/>
      <c r="E406" s="63"/>
      <c r="F406" s="63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</row>
    <row r="407" ht="12.75" customHeight="1">
      <c r="A407" s="66"/>
      <c r="B407" s="21"/>
      <c r="C407" s="21"/>
      <c r="D407" s="63"/>
      <c r="E407" s="63"/>
      <c r="F407" s="63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</row>
    <row r="408" ht="12.75" customHeight="1">
      <c r="A408" s="66"/>
      <c r="B408" s="21"/>
      <c r="C408" s="21"/>
      <c r="D408" s="63"/>
      <c r="E408" s="63"/>
      <c r="F408" s="63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</row>
    <row r="409" ht="12.75" customHeight="1">
      <c r="A409" s="66"/>
      <c r="B409" s="21"/>
      <c r="C409" s="21"/>
      <c r="D409" s="63"/>
      <c r="E409" s="63"/>
      <c r="F409" s="63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</row>
    <row r="410" ht="12.75" customHeight="1">
      <c r="A410" s="66"/>
      <c r="B410" s="21"/>
      <c r="C410" s="21"/>
      <c r="D410" s="63"/>
      <c r="E410" s="63"/>
      <c r="F410" s="63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</row>
    <row r="411" ht="12.75" customHeight="1">
      <c r="A411" s="66"/>
      <c r="B411" s="21"/>
      <c r="C411" s="21"/>
      <c r="D411" s="63"/>
      <c r="E411" s="63"/>
      <c r="F411" s="63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</row>
    <row r="412" ht="12.75" customHeight="1">
      <c r="A412" s="66"/>
      <c r="B412" s="21"/>
      <c r="C412" s="21"/>
      <c r="D412" s="63"/>
      <c r="E412" s="63"/>
      <c r="F412" s="63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</row>
    <row r="413" ht="12.75" customHeight="1">
      <c r="A413" s="66"/>
      <c r="B413" s="21"/>
      <c r="C413" s="21"/>
      <c r="D413" s="63"/>
      <c r="E413" s="63"/>
      <c r="F413" s="63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</row>
    <row r="414" ht="12.75" customHeight="1">
      <c r="A414" s="66"/>
      <c r="B414" s="21"/>
      <c r="C414" s="21"/>
      <c r="D414" s="63"/>
      <c r="E414" s="63"/>
      <c r="F414" s="63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</row>
    <row r="415" ht="12.75" customHeight="1">
      <c r="A415" s="66"/>
      <c r="B415" s="21"/>
      <c r="C415" s="21"/>
      <c r="D415" s="63"/>
      <c r="E415" s="63"/>
      <c r="F415" s="63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</row>
    <row r="416" ht="12.75" customHeight="1">
      <c r="A416" s="66"/>
      <c r="B416" s="21"/>
      <c r="C416" s="21"/>
      <c r="D416" s="63"/>
      <c r="E416" s="63"/>
      <c r="F416" s="63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</row>
    <row r="417" ht="12.75" customHeight="1">
      <c r="A417" s="66"/>
      <c r="B417" s="21"/>
      <c r="C417" s="21"/>
      <c r="D417" s="63"/>
      <c r="E417" s="63"/>
      <c r="F417" s="63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</row>
    <row r="418" ht="12.75" customHeight="1">
      <c r="A418" s="66"/>
      <c r="B418" s="21"/>
      <c r="C418" s="21"/>
      <c r="D418" s="63"/>
      <c r="E418" s="63"/>
      <c r="F418" s="63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</row>
    <row r="419" ht="12.75" customHeight="1">
      <c r="A419" s="66"/>
      <c r="B419" s="21"/>
      <c r="C419" s="21"/>
      <c r="D419" s="63"/>
      <c r="E419" s="63"/>
      <c r="F419" s="63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</row>
    <row r="420" ht="12.75" customHeight="1">
      <c r="A420" s="66"/>
      <c r="B420" s="21"/>
      <c r="C420" s="21"/>
      <c r="D420" s="63"/>
      <c r="E420" s="63"/>
      <c r="F420" s="63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</row>
    <row r="421" ht="12.75" customHeight="1">
      <c r="A421" s="66"/>
      <c r="B421" s="21"/>
      <c r="C421" s="21"/>
      <c r="D421" s="63"/>
      <c r="E421" s="63"/>
      <c r="F421" s="63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</row>
    <row r="422" ht="12.75" customHeight="1">
      <c r="A422" s="66"/>
      <c r="B422" s="21"/>
      <c r="C422" s="21"/>
      <c r="D422" s="63"/>
      <c r="E422" s="63"/>
      <c r="F422" s="63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</row>
    <row r="423" ht="12.75" customHeight="1">
      <c r="A423" s="66"/>
      <c r="B423" s="21"/>
      <c r="C423" s="21"/>
      <c r="D423" s="63"/>
      <c r="E423" s="63"/>
      <c r="F423" s="63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</row>
    <row r="424" ht="12.75" customHeight="1">
      <c r="A424" s="66"/>
      <c r="B424" s="21"/>
      <c r="C424" s="21"/>
      <c r="D424" s="63"/>
      <c r="E424" s="63"/>
      <c r="F424" s="63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</row>
    <row r="425" ht="12.75" customHeight="1">
      <c r="A425" s="66"/>
      <c r="B425" s="21"/>
      <c r="C425" s="21"/>
      <c r="D425" s="63"/>
      <c r="E425" s="63"/>
      <c r="F425" s="63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</row>
    <row r="426" ht="12.75" customHeight="1">
      <c r="A426" s="66"/>
      <c r="B426" s="21"/>
      <c r="C426" s="21"/>
      <c r="D426" s="63"/>
      <c r="E426" s="63"/>
      <c r="F426" s="63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</row>
    <row r="427" ht="12.75" customHeight="1">
      <c r="A427" s="66"/>
      <c r="B427" s="21"/>
      <c r="C427" s="21"/>
      <c r="D427" s="63"/>
      <c r="E427" s="63"/>
      <c r="F427" s="63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</row>
    <row r="428" ht="12.75" customHeight="1">
      <c r="A428" s="66"/>
      <c r="B428" s="21"/>
      <c r="C428" s="21"/>
      <c r="D428" s="63"/>
      <c r="E428" s="63"/>
      <c r="F428" s="63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</row>
    <row r="429" ht="12.75" customHeight="1">
      <c r="A429" s="66"/>
      <c r="B429" s="21"/>
      <c r="C429" s="21"/>
      <c r="D429" s="63"/>
      <c r="E429" s="63"/>
      <c r="F429" s="63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</row>
    <row r="430" ht="12.75" customHeight="1">
      <c r="A430" s="66"/>
      <c r="B430" s="21"/>
      <c r="C430" s="21"/>
      <c r="D430" s="63"/>
      <c r="E430" s="63"/>
      <c r="F430" s="63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</row>
    <row r="431" ht="12.75" customHeight="1">
      <c r="A431" s="66"/>
      <c r="B431" s="21"/>
      <c r="C431" s="21"/>
      <c r="D431" s="63"/>
      <c r="E431" s="63"/>
      <c r="F431" s="63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</row>
    <row r="432" ht="12.75" customHeight="1">
      <c r="A432" s="66"/>
      <c r="B432" s="21"/>
      <c r="C432" s="21"/>
      <c r="D432" s="63"/>
      <c r="E432" s="63"/>
      <c r="F432" s="63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</row>
    <row r="433" ht="12.75" customHeight="1">
      <c r="A433" s="66"/>
      <c r="B433" s="21"/>
      <c r="C433" s="21"/>
      <c r="D433" s="63"/>
      <c r="E433" s="63"/>
      <c r="F433" s="63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</row>
    <row r="434" ht="12.75" customHeight="1">
      <c r="A434" s="66"/>
      <c r="B434" s="21"/>
      <c r="C434" s="21"/>
      <c r="D434" s="63"/>
      <c r="E434" s="63"/>
      <c r="F434" s="63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</row>
    <row r="435" ht="12.75" customHeight="1">
      <c r="A435" s="66"/>
      <c r="B435" s="21"/>
      <c r="C435" s="21"/>
      <c r="D435" s="63"/>
      <c r="E435" s="63"/>
      <c r="F435" s="63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</row>
    <row r="436" ht="12.75" customHeight="1">
      <c r="A436" s="66"/>
      <c r="B436" s="21"/>
      <c r="C436" s="21"/>
      <c r="D436" s="63"/>
      <c r="E436" s="63"/>
      <c r="F436" s="63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</row>
    <row r="437" ht="12.75" customHeight="1">
      <c r="A437" s="66"/>
      <c r="B437" s="21"/>
      <c r="C437" s="21"/>
      <c r="D437" s="63"/>
      <c r="E437" s="63"/>
      <c r="F437" s="63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</row>
    <row r="438" ht="12.75" customHeight="1">
      <c r="A438" s="66"/>
      <c r="B438" s="21"/>
      <c r="C438" s="21"/>
      <c r="D438" s="63"/>
      <c r="E438" s="63"/>
      <c r="F438" s="63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</row>
    <row r="439" ht="12.75" customHeight="1">
      <c r="A439" s="66"/>
      <c r="B439" s="21"/>
      <c r="C439" s="21"/>
      <c r="D439" s="63"/>
      <c r="E439" s="63"/>
      <c r="F439" s="63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</row>
    <row r="440" ht="12.75" customHeight="1">
      <c r="A440" s="66"/>
      <c r="B440" s="21"/>
      <c r="C440" s="21"/>
      <c r="D440" s="63"/>
      <c r="E440" s="63"/>
      <c r="F440" s="63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</row>
    <row r="441" ht="12.75" customHeight="1">
      <c r="A441" s="66"/>
      <c r="B441" s="21"/>
      <c r="C441" s="21"/>
      <c r="D441" s="63"/>
      <c r="E441" s="63"/>
      <c r="F441" s="63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</row>
    <row r="442" ht="12.75" customHeight="1">
      <c r="A442" s="66"/>
      <c r="B442" s="21"/>
      <c r="C442" s="21"/>
      <c r="D442" s="63"/>
      <c r="E442" s="63"/>
      <c r="F442" s="63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</row>
    <row r="443" ht="12.75" customHeight="1">
      <c r="A443" s="66"/>
      <c r="B443" s="21"/>
      <c r="C443" s="21"/>
      <c r="D443" s="63"/>
      <c r="E443" s="63"/>
      <c r="F443" s="63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</row>
    <row r="444" ht="12.75" customHeight="1">
      <c r="A444" s="66"/>
      <c r="B444" s="21"/>
      <c r="C444" s="21"/>
      <c r="D444" s="63"/>
      <c r="E444" s="63"/>
      <c r="F444" s="63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</row>
    <row r="445" ht="12.75" customHeight="1">
      <c r="A445" s="66"/>
      <c r="B445" s="21"/>
      <c r="C445" s="21"/>
      <c r="D445" s="63"/>
      <c r="E445" s="63"/>
      <c r="F445" s="63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</row>
    <row r="446" ht="12.75" customHeight="1">
      <c r="A446" s="66"/>
      <c r="B446" s="21"/>
      <c r="C446" s="21"/>
      <c r="D446" s="63"/>
      <c r="E446" s="63"/>
      <c r="F446" s="63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</row>
    <row r="447" ht="12.75" customHeight="1">
      <c r="A447" s="66"/>
      <c r="B447" s="21"/>
      <c r="C447" s="21"/>
      <c r="D447" s="63"/>
      <c r="E447" s="63"/>
      <c r="F447" s="63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</row>
    <row r="448" ht="12.75" customHeight="1">
      <c r="A448" s="66"/>
      <c r="B448" s="21"/>
      <c r="C448" s="21"/>
      <c r="D448" s="63"/>
      <c r="E448" s="63"/>
      <c r="F448" s="63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</row>
    <row r="449" ht="12.75" customHeight="1">
      <c r="A449" s="66"/>
      <c r="B449" s="21"/>
      <c r="C449" s="21"/>
      <c r="D449" s="63"/>
      <c r="E449" s="63"/>
      <c r="F449" s="63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</row>
    <row r="450" ht="12.75" customHeight="1">
      <c r="A450" s="66"/>
      <c r="B450" s="21"/>
      <c r="C450" s="21"/>
      <c r="D450" s="63"/>
      <c r="E450" s="63"/>
      <c r="F450" s="63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</row>
    <row r="451" ht="12.75" customHeight="1">
      <c r="A451" s="66"/>
      <c r="B451" s="21"/>
      <c r="C451" s="21"/>
      <c r="D451" s="63"/>
      <c r="E451" s="63"/>
      <c r="F451" s="63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</row>
    <row r="452" ht="12.75" customHeight="1">
      <c r="A452" s="66"/>
      <c r="B452" s="21"/>
      <c r="C452" s="21"/>
      <c r="D452" s="63"/>
      <c r="E452" s="63"/>
      <c r="F452" s="63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</row>
    <row r="453" ht="12.75" customHeight="1">
      <c r="A453" s="66"/>
      <c r="B453" s="21"/>
      <c r="C453" s="21"/>
      <c r="D453" s="63"/>
      <c r="E453" s="63"/>
      <c r="F453" s="63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</row>
    <row r="454" ht="12.75" customHeight="1">
      <c r="A454" s="66"/>
      <c r="B454" s="21"/>
      <c r="C454" s="21"/>
      <c r="D454" s="63"/>
      <c r="E454" s="63"/>
      <c r="F454" s="63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</row>
    <row r="455" ht="12.75" customHeight="1">
      <c r="A455" s="66"/>
      <c r="B455" s="21"/>
      <c r="C455" s="21"/>
      <c r="D455" s="63"/>
      <c r="E455" s="63"/>
      <c r="F455" s="63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</row>
    <row r="456" ht="12.75" customHeight="1">
      <c r="A456" s="66"/>
      <c r="B456" s="21"/>
      <c r="C456" s="21"/>
      <c r="D456" s="63"/>
      <c r="E456" s="63"/>
      <c r="F456" s="63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</row>
    <row r="457" ht="12.75" customHeight="1">
      <c r="A457" s="66"/>
      <c r="B457" s="21"/>
      <c r="C457" s="21"/>
      <c r="D457" s="63"/>
      <c r="E457" s="63"/>
      <c r="F457" s="63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</row>
    <row r="458" ht="12.75" customHeight="1">
      <c r="A458" s="66"/>
      <c r="B458" s="21"/>
      <c r="C458" s="21"/>
      <c r="D458" s="63"/>
      <c r="E458" s="63"/>
      <c r="F458" s="63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</row>
    <row r="459" ht="12.75" customHeight="1">
      <c r="A459" s="66"/>
      <c r="B459" s="21"/>
      <c r="C459" s="21"/>
      <c r="D459" s="63"/>
      <c r="E459" s="63"/>
      <c r="F459" s="63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</row>
    <row r="460" ht="12.75" customHeight="1">
      <c r="A460" s="66"/>
      <c r="B460" s="21"/>
      <c r="C460" s="21"/>
      <c r="D460" s="63"/>
      <c r="E460" s="63"/>
      <c r="F460" s="63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</row>
    <row r="461" ht="12.75" customHeight="1">
      <c r="A461" s="66"/>
      <c r="B461" s="21"/>
      <c r="C461" s="21"/>
      <c r="D461" s="63"/>
      <c r="E461" s="63"/>
      <c r="F461" s="63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</row>
    <row r="462" ht="12.75" customHeight="1">
      <c r="A462" s="66"/>
      <c r="B462" s="21"/>
      <c r="C462" s="21"/>
      <c r="D462" s="63"/>
      <c r="E462" s="63"/>
      <c r="F462" s="63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</row>
    <row r="463" ht="12.75" customHeight="1">
      <c r="A463" s="66"/>
      <c r="B463" s="21"/>
      <c r="C463" s="21"/>
      <c r="D463" s="63"/>
      <c r="E463" s="63"/>
      <c r="F463" s="63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</row>
    <row r="464" ht="12.75" customHeight="1">
      <c r="A464" s="66"/>
      <c r="B464" s="21"/>
      <c r="C464" s="21"/>
      <c r="D464" s="63"/>
      <c r="E464" s="63"/>
      <c r="F464" s="63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</row>
    <row r="465" ht="12.75" customHeight="1">
      <c r="A465" s="66"/>
      <c r="B465" s="21"/>
      <c r="C465" s="21"/>
      <c r="D465" s="63"/>
      <c r="E465" s="63"/>
      <c r="F465" s="63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</row>
    <row r="466" ht="12.75" customHeight="1">
      <c r="A466" s="66"/>
      <c r="B466" s="21"/>
      <c r="C466" s="21"/>
      <c r="D466" s="63"/>
      <c r="E466" s="63"/>
      <c r="F466" s="63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</row>
    <row r="467" ht="12.75" customHeight="1">
      <c r="A467" s="66"/>
      <c r="B467" s="21"/>
      <c r="C467" s="21"/>
      <c r="D467" s="63"/>
      <c r="E467" s="63"/>
      <c r="F467" s="63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</row>
    <row r="468" ht="12.75" customHeight="1">
      <c r="A468" s="66"/>
      <c r="B468" s="21"/>
      <c r="C468" s="21"/>
      <c r="D468" s="63"/>
      <c r="E468" s="63"/>
      <c r="F468" s="63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</row>
    <row r="469" ht="12.75" customHeight="1">
      <c r="A469" s="66"/>
      <c r="B469" s="21"/>
      <c r="C469" s="21"/>
      <c r="D469" s="63"/>
      <c r="E469" s="63"/>
      <c r="F469" s="63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</row>
    <row r="470" ht="12.75" customHeight="1">
      <c r="A470" s="66"/>
      <c r="B470" s="21"/>
      <c r="C470" s="21"/>
      <c r="D470" s="63"/>
      <c r="E470" s="63"/>
      <c r="F470" s="63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</row>
    <row r="471" ht="12.75" customHeight="1">
      <c r="A471" s="66"/>
      <c r="B471" s="21"/>
      <c r="C471" s="21"/>
      <c r="D471" s="63"/>
      <c r="E471" s="63"/>
      <c r="F471" s="63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</row>
    <row r="472" ht="12.75" customHeight="1">
      <c r="A472" s="66"/>
      <c r="B472" s="21"/>
      <c r="C472" s="21"/>
      <c r="D472" s="63"/>
      <c r="E472" s="63"/>
      <c r="F472" s="63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</row>
    <row r="473" ht="12.75" customHeight="1">
      <c r="A473" s="66"/>
      <c r="B473" s="21"/>
      <c r="C473" s="21"/>
      <c r="D473" s="63"/>
      <c r="E473" s="63"/>
      <c r="F473" s="63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</row>
    <row r="474" ht="12.75" customHeight="1">
      <c r="A474" s="66"/>
      <c r="B474" s="21"/>
      <c r="C474" s="21"/>
      <c r="D474" s="63"/>
      <c r="E474" s="63"/>
      <c r="F474" s="63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</row>
    <row r="475" ht="12.75" customHeight="1">
      <c r="A475" s="66"/>
      <c r="B475" s="21"/>
      <c r="C475" s="21"/>
      <c r="D475" s="63"/>
      <c r="E475" s="63"/>
      <c r="F475" s="63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</row>
    <row r="476" ht="12.75" customHeight="1">
      <c r="A476" s="66"/>
      <c r="B476" s="21"/>
      <c r="C476" s="21"/>
      <c r="D476" s="63"/>
      <c r="E476" s="63"/>
      <c r="F476" s="63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</row>
    <row r="477" ht="12.75" customHeight="1">
      <c r="A477" s="66"/>
      <c r="B477" s="21"/>
      <c r="C477" s="21"/>
      <c r="D477" s="63"/>
      <c r="E477" s="63"/>
      <c r="F477" s="63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</row>
    <row r="478" ht="12.75" customHeight="1">
      <c r="A478" s="66"/>
      <c r="B478" s="21"/>
      <c r="C478" s="21"/>
      <c r="D478" s="63"/>
      <c r="E478" s="63"/>
      <c r="F478" s="63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</row>
    <row r="479" ht="12.75" customHeight="1">
      <c r="A479" s="66"/>
      <c r="B479" s="21"/>
      <c r="C479" s="21"/>
      <c r="D479" s="63"/>
      <c r="E479" s="63"/>
      <c r="F479" s="63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</row>
    <row r="480" ht="12.75" customHeight="1">
      <c r="A480" s="66"/>
      <c r="B480" s="21"/>
      <c r="C480" s="21"/>
      <c r="D480" s="63"/>
      <c r="E480" s="63"/>
      <c r="F480" s="63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</row>
    <row r="481" ht="12.75" customHeight="1">
      <c r="A481" s="66"/>
      <c r="B481" s="21"/>
      <c r="C481" s="21"/>
      <c r="D481" s="63"/>
      <c r="E481" s="63"/>
      <c r="F481" s="63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</row>
    <row r="482" ht="12.75" customHeight="1">
      <c r="A482" s="66"/>
      <c r="B482" s="21"/>
      <c r="C482" s="21"/>
      <c r="D482" s="63"/>
      <c r="E482" s="63"/>
      <c r="F482" s="63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</row>
    <row r="483" ht="12.75" customHeight="1">
      <c r="A483" s="66"/>
      <c r="B483" s="21"/>
      <c r="C483" s="21"/>
      <c r="D483" s="63"/>
      <c r="E483" s="63"/>
      <c r="F483" s="63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</row>
    <row r="484" ht="12.75" customHeight="1">
      <c r="A484" s="66"/>
      <c r="B484" s="21"/>
      <c r="C484" s="21"/>
      <c r="D484" s="63"/>
      <c r="E484" s="63"/>
      <c r="F484" s="63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</row>
    <row r="485" ht="12.75" customHeight="1">
      <c r="A485" s="66"/>
      <c r="B485" s="21"/>
      <c r="C485" s="21"/>
      <c r="D485" s="63"/>
      <c r="E485" s="63"/>
      <c r="F485" s="63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</row>
    <row r="486" ht="12.75" customHeight="1">
      <c r="A486" s="66"/>
      <c r="B486" s="21"/>
      <c r="C486" s="21"/>
      <c r="D486" s="63"/>
      <c r="E486" s="63"/>
      <c r="F486" s="63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</row>
    <row r="487" ht="12.75" customHeight="1">
      <c r="A487" s="66"/>
      <c r="B487" s="21"/>
      <c r="C487" s="21"/>
      <c r="D487" s="63"/>
      <c r="E487" s="63"/>
      <c r="F487" s="63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</row>
    <row r="488" ht="12.75" customHeight="1">
      <c r="A488" s="66"/>
      <c r="B488" s="21"/>
      <c r="C488" s="21"/>
      <c r="D488" s="63"/>
      <c r="E488" s="63"/>
      <c r="F488" s="63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</row>
    <row r="489" ht="12.75" customHeight="1">
      <c r="A489" s="66"/>
      <c r="B489" s="21"/>
      <c r="C489" s="21"/>
      <c r="D489" s="63"/>
      <c r="E489" s="63"/>
      <c r="F489" s="63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</row>
    <row r="490" ht="12.75" customHeight="1">
      <c r="A490" s="66"/>
      <c r="B490" s="21"/>
      <c r="C490" s="21"/>
      <c r="D490" s="63"/>
      <c r="E490" s="63"/>
      <c r="F490" s="63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</row>
    <row r="491" ht="12.75" customHeight="1">
      <c r="A491" s="66"/>
      <c r="B491" s="21"/>
      <c r="C491" s="21"/>
      <c r="D491" s="63"/>
      <c r="E491" s="63"/>
      <c r="F491" s="63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</row>
    <row r="492" ht="12.75" customHeight="1">
      <c r="A492" s="66"/>
      <c r="B492" s="21"/>
      <c r="C492" s="21"/>
      <c r="D492" s="63"/>
      <c r="E492" s="63"/>
      <c r="F492" s="63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</row>
    <row r="493" ht="12.75" customHeight="1">
      <c r="A493" s="66"/>
      <c r="B493" s="21"/>
      <c r="C493" s="21"/>
      <c r="D493" s="63"/>
      <c r="E493" s="63"/>
      <c r="F493" s="63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</row>
    <row r="494" ht="12.75" customHeight="1">
      <c r="A494" s="66"/>
      <c r="B494" s="21"/>
      <c r="C494" s="21"/>
      <c r="D494" s="63"/>
      <c r="E494" s="63"/>
      <c r="F494" s="63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</row>
    <row r="495" ht="12.75" customHeight="1">
      <c r="A495" s="66"/>
      <c r="B495" s="21"/>
      <c r="C495" s="21"/>
      <c r="D495" s="63"/>
      <c r="E495" s="63"/>
      <c r="F495" s="63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</row>
    <row r="496" ht="12.75" customHeight="1">
      <c r="A496" s="66"/>
      <c r="B496" s="21"/>
      <c r="C496" s="21"/>
      <c r="D496" s="63"/>
      <c r="E496" s="63"/>
      <c r="F496" s="63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</row>
    <row r="497" ht="12.75" customHeight="1">
      <c r="A497" s="66"/>
      <c r="B497" s="21"/>
      <c r="C497" s="21"/>
      <c r="D497" s="63"/>
      <c r="E497" s="63"/>
      <c r="F497" s="63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</row>
    <row r="498" ht="12.75" customHeight="1">
      <c r="A498" s="66"/>
      <c r="B498" s="21"/>
      <c r="C498" s="21"/>
      <c r="D498" s="63"/>
      <c r="E498" s="63"/>
      <c r="F498" s="63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</row>
    <row r="499" ht="12.75" customHeight="1">
      <c r="A499" s="66"/>
      <c r="B499" s="21"/>
      <c r="C499" s="21"/>
      <c r="D499" s="63"/>
      <c r="E499" s="63"/>
      <c r="F499" s="63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</row>
    <row r="500" ht="12.75" customHeight="1">
      <c r="A500" s="66"/>
      <c r="B500" s="21"/>
      <c r="C500" s="21"/>
      <c r="D500" s="63"/>
      <c r="E500" s="63"/>
      <c r="F500" s="63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</row>
    <row r="501" ht="12.75" customHeight="1">
      <c r="A501" s="66"/>
      <c r="B501" s="21"/>
      <c r="C501" s="21"/>
      <c r="D501" s="63"/>
      <c r="E501" s="63"/>
      <c r="F501" s="63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</row>
    <row r="502" ht="12.75" customHeight="1">
      <c r="A502" s="66"/>
      <c r="B502" s="21"/>
      <c r="C502" s="21"/>
      <c r="D502" s="63"/>
      <c r="E502" s="63"/>
      <c r="F502" s="63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</row>
    <row r="503" ht="12.75" customHeight="1">
      <c r="A503" s="66"/>
      <c r="B503" s="21"/>
      <c r="C503" s="21"/>
      <c r="D503" s="63"/>
      <c r="E503" s="63"/>
      <c r="F503" s="63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</row>
    <row r="504" ht="12.75" customHeight="1">
      <c r="A504" s="66"/>
      <c r="B504" s="21"/>
      <c r="C504" s="21"/>
      <c r="D504" s="63"/>
      <c r="E504" s="63"/>
      <c r="F504" s="63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</row>
    <row r="505" ht="12.75" customHeight="1">
      <c r="A505" s="66"/>
      <c r="B505" s="21"/>
      <c r="C505" s="21"/>
      <c r="D505" s="63"/>
      <c r="E505" s="63"/>
      <c r="F505" s="63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</row>
    <row r="506" ht="12.75" customHeight="1">
      <c r="A506" s="66"/>
      <c r="B506" s="21"/>
      <c r="C506" s="21"/>
      <c r="D506" s="63"/>
      <c r="E506" s="63"/>
      <c r="F506" s="63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</row>
    <row r="507" ht="12.75" customHeight="1">
      <c r="A507" s="66"/>
      <c r="B507" s="21"/>
      <c r="C507" s="21"/>
      <c r="D507" s="63"/>
      <c r="E507" s="63"/>
      <c r="F507" s="63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</row>
    <row r="508" ht="12.75" customHeight="1">
      <c r="A508" s="66"/>
      <c r="B508" s="21"/>
      <c r="C508" s="21"/>
      <c r="D508" s="63"/>
      <c r="E508" s="63"/>
      <c r="F508" s="63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</row>
    <row r="509" ht="12.75" customHeight="1">
      <c r="A509" s="66"/>
      <c r="B509" s="21"/>
      <c r="C509" s="21"/>
      <c r="D509" s="63"/>
      <c r="E509" s="63"/>
      <c r="F509" s="63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</row>
    <row r="510" ht="12.75" customHeight="1">
      <c r="A510" s="66"/>
      <c r="B510" s="21"/>
      <c r="C510" s="21"/>
      <c r="D510" s="63"/>
      <c r="E510" s="63"/>
      <c r="F510" s="63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</row>
    <row r="511" ht="12.75" customHeight="1">
      <c r="A511" s="66"/>
      <c r="B511" s="21"/>
      <c r="C511" s="21"/>
      <c r="D511" s="63"/>
      <c r="E511" s="63"/>
      <c r="F511" s="63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</row>
    <row r="512" ht="12.75" customHeight="1">
      <c r="A512" s="66"/>
      <c r="B512" s="21"/>
      <c r="C512" s="21"/>
      <c r="D512" s="63"/>
      <c r="E512" s="63"/>
      <c r="F512" s="63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</row>
    <row r="513" ht="12.75" customHeight="1">
      <c r="A513" s="66"/>
      <c r="B513" s="21"/>
      <c r="C513" s="21"/>
      <c r="D513" s="63"/>
      <c r="E513" s="63"/>
      <c r="F513" s="63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</row>
    <row r="514" ht="12.75" customHeight="1">
      <c r="A514" s="66"/>
      <c r="B514" s="21"/>
      <c r="C514" s="21"/>
      <c r="D514" s="63"/>
      <c r="E514" s="63"/>
      <c r="F514" s="63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</row>
    <row r="515" ht="12.75" customHeight="1">
      <c r="A515" s="66"/>
      <c r="B515" s="21"/>
      <c r="C515" s="21"/>
      <c r="D515" s="63"/>
      <c r="E515" s="63"/>
      <c r="F515" s="63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</row>
    <row r="516" ht="12.75" customHeight="1">
      <c r="A516" s="66"/>
      <c r="B516" s="21"/>
      <c r="C516" s="21"/>
      <c r="D516" s="63"/>
      <c r="E516" s="63"/>
      <c r="F516" s="63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</row>
    <row r="517" ht="12.75" customHeight="1">
      <c r="A517" s="66"/>
      <c r="B517" s="21"/>
      <c r="C517" s="21"/>
      <c r="D517" s="63"/>
      <c r="E517" s="63"/>
      <c r="F517" s="63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</row>
    <row r="518" ht="12.75" customHeight="1">
      <c r="A518" s="66"/>
      <c r="B518" s="21"/>
      <c r="C518" s="21"/>
      <c r="D518" s="63"/>
      <c r="E518" s="63"/>
      <c r="F518" s="63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</row>
    <row r="519" ht="12.75" customHeight="1">
      <c r="A519" s="66"/>
      <c r="B519" s="21"/>
      <c r="C519" s="21"/>
      <c r="D519" s="63"/>
      <c r="E519" s="63"/>
      <c r="F519" s="63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</row>
    <row r="520" ht="12.75" customHeight="1">
      <c r="A520" s="66"/>
      <c r="B520" s="21"/>
      <c r="C520" s="21"/>
      <c r="D520" s="63"/>
      <c r="E520" s="63"/>
      <c r="F520" s="63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</row>
    <row r="521" ht="12.75" customHeight="1">
      <c r="A521" s="66"/>
      <c r="B521" s="21"/>
      <c r="C521" s="21"/>
      <c r="D521" s="63"/>
      <c r="E521" s="63"/>
      <c r="F521" s="63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</row>
    <row r="522" ht="12.75" customHeight="1">
      <c r="A522" s="66"/>
      <c r="B522" s="21"/>
      <c r="C522" s="21"/>
      <c r="D522" s="63"/>
      <c r="E522" s="63"/>
      <c r="F522" s="63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</row>
    <row r="523" ht="12.75" customHeight="1">
      <c r="A523" s="66"/>
      <c r="B523" s="21"/>
      <c r="C523" s="21"/>
      <c r="D523" s="63"/>
      <c r="E523" s="63"/>
      <c r="F523" s="63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</row>
    <row r="524" ht="12.75" customHeight="1">
      <c r="A524" s="66"/>
      <c r="B524" s="21"/>
      <c r="C524" s="21"/>
      <c r="D524" s="63"/>
      <c r="E524" s="63"/>
      <c r="F524" s="63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</row>
    <row r="525" ht="12.75" customHeight="1">
      <c r="A525" s="66"/>
      <c r="B525" s="21"/>
      <c r="C525" s="21"/>
      <c r="D525" s="63"/>
      <c r="E525" s="63"/>
      <c r="F525" s="63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</row>
    <row r="526" ht="12.75" customHeight="1">
      <c r="A526" s="66"/>
      <c r="B526" s="21"/>
      <c r="C526" s="21"/>
      <c r="D526" s="63"/>
      <c r="E526" s="63"/>
      <c r="F526" s="63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</row>
    <row r="527" ht="12.75" customHeight="1">
      <c r="A527" s="66"/>
      <c r="B527" s="21"/>
      <c r="C527" s="21"/>
      <c r="D527" s="63"/>
      <c r="E527" s="63"/>
      <c r="F527" s="63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</row>
    <row r="528" ht="12.75" customHeight="1">
      <c r="A528" s="66"/>
      <c r="B528" s="21"/>
      <c r="C528" s="21"/>
      <c r="D528" s="63"/>
      <c r="E528" s="63"/>
      <c r="F528" s="63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</row>
    <row r="529" ht="12.75" customHeight="1">
      <c r="A529" s="66"/>
      <c r="B529" s="21"/>
      <c r="C529" s="21"/>
      <c r="D529" s="63"/>
      <c r="E529" s="63"/>
      <c r="F529" s="63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</row>
    <row r="530" ht="12.75" customHeight="1">
      <c r="A530" s="66"/>
      <c r="B530" s="21"/>
      <c r="C530" s="21"/>
      <c r="D530" s="63"/>
      <c r="E530" s="63"/>
      <c r="F530" s="63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</row>
    <row r="531" ht="12.75" customHeight="1">
      <c r="A531" s="66"/>
      <c r="B531" s="21"/>
      <c r="C531" s="21"/>
      <c r="D531" s="63"/>
      <c r="E531" s="63"/>
      <c r="F531" s="63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</row>
    <row r="532" ht="12.75" customHeight="1">
      <c r="A532" s="66"/>
      <c r="B532" s="21"/>
      <c r="C532" s="21"/>
      <c r="D532" s="63"/>
      <c r="E532" s="63"/>
      <c r="F532" s="63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</row>
    <row r="533" ht="12.75" customHeight="1">
      <c r="A533" s="66"/>
      <c r="B533" s="21"/>
      <c r="C533" s="21"/>
      <c r="D533" s="63"/>
      <c r="E533" s="63"/>
      <c r="F533" s="63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</row>
    <row r="534" ht="12.75" customHeight="1">
      <c r="A534" s="66"/>
      <c r="B534" s="21"/>
      <c r="C534" s="21"/>
      <c r="D534" s="63"/>
      <c r="E534" s="63"/>
      <c r="F534" s="63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</row>
    <row r="535" ht="12.75" customHeight="1">
      <c r="A535" s="66"/>
      <c r="B535" s="21"/>
      <c r="C535" s="21"/>
      <c r="D535" s="63"/>
      <c r="E535" s="63"/>
      <c r="F535" s="63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</row>
    <row r="536" ht="12.75" customHeight="1">
      <c r="A536" s="66"/>
      <c r="B536" s="21"/>
      <c r="C536" s="21"/>
      <c r="D536" s="63"/>
      <c r="E536" s="63"/>
      <c r="F536" s="63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</row>
    <row r="537" ht="12.75" customHeight="1">
      <c r="A537" s="66"/>
      <c r="B537" s="21"/>
      <c r="C537" s="21"/>
      <c r="D537" s="63"/>
      <c r="E537" s="63"/>
      <c r="F537" s="63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</row>
    <row r="538" ht="12.75" customHeight="1">
      <c r="A538" s="66"/>
      <c r="B538" s="21"/>
      <c r="C538" s="21"/>
      <c r="D538" s="63"/>
      <c r="E538" s="63"/>
      <c r="F538" s="63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</row>
    <row r="539" ht="12.75" customHeight="1">
      <c r="A539" s="66"/>
      <c r="B539" s="21"/>
      <c r="C539" s="21"/>
      <c r="D539" s="63"/>
      <c r="E539" s="63"/>
      <c r="F539" s="63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</row>
    <row r="540" ht="12.75" customHeight="1">
      <c r="A540" s="66"/>
      <c r="B540" s="21"/>
      <c r="C540" s="21"/>
      <c r="D540" s="63"/>
      <c r="E540" s="63"/>
      <c r="F540" s="63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</row>
    <row r="541" ht="12.75" customHeight="1">
      <c r="A541" s="66"/>
      <c r="B541" s="21"/>
      <c r="C541" s="21"/>
      <c r="D541" s="63"/>
      <c r="E541" s="63"/>
      <c r="F541" s="63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</row>
    <row r="542" ht="12.75" customHeight="1">
      <c r="A542" s="66"/>
      <c r="B542" s="21"/>
      <c r="C542" s="21"/>
      <c r="D542" s="63"/>
      <c r="E542" s="63"/>
      <c r="F542" s="63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</row>
    <row r="543" ht="12.75" customHeight="1">
      <c r="A543" s="66"/>
      <c r="B543" s="21"/>
      <c r="C543" s="21"/>
      <c r="D543" s="63"/>
      <c r="E543" s="63"/>
      <c r="F543" s="63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</row>
    <row r="544" ht="12.75" customHeight="1">
      <c r="A544" s="66"/>
      <c r="B544" s="21"/>
      <c r="C544" s="21"/>
      <c r="D544" s="63"/>
      <c r="E544" s="63"/>
      <c r="F544" s="63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</row>
    <row r="545" ht="12.75" customHeight="1">
      <c r="A545" s="66"/>
      <c r="B545" s="21"/>
      <c r="C545" s="21"/>
      <c r="D545" s="63"/>
      <c r="E545" s="63"/>
      <c r="F545" s="63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</row>
    <row r="546" ht="12.75" customHeight="1">
      <c r="A546" s="66"/>
      <c r="B546" s="21"/>
      <c r="C546" s="21"/>
      <c r="D546" s="63"/>
      <c r="E546" s="63"/>
      <c r="F546" s="63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</row>
    <row r="547" ht="12.75" customHeight="1">
      <c r="A547" s="66"/>
      <c r="B547" s="21"/>
      <c r="C547" s="21"/>
      <c r="D547" s="63"/>
      <c r="E547" s="63"/>
      <c r="F547" s="63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</row>
    <row r="548" ht="12.75" customHeight="1">
      <c r="A548" s="66"/>
      <c r="B548" s="21"/>
      <c r="C548" s="21"/>
      <c r="D548" s="63"/>
      <c r="E548" s="63"/>
      <c r="F548" s="63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</row>
    <row r="549" ht="12.75" customHeight="1">
      <c r="A549" s="66"/>
      <c r="B549" s="21"/>
      <c r="C549" s="21"/>
      <c r="D549" s="63"/>
      <c r="E549" s="63"/>
      <c r="F549" s="63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</row>
    <row r="550" ht="12.75" customHeight="1">
      <c r="A550" s="66"/>
      <c r="B550" s="21"/>
      <c r="C550" s="21"/>
      <c r="D550" s="63"/>
      <c r="E550" s="63"/>
      <c r="F550" s="63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</row>
    <row r="551" ht="12.75" customHeight="1">
      <c r="A551" s="66"/>
      <c r="B551" s="21"/>
      <c r="C551" s="21"/>
      <c r="D551" s="63"/>
      <c r="E551" s="63"/>
      <c r="F551" s="63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</row>
    <row r="552" ht="12.75" customHeight="1">
      <c r="A552" s="66"/>
      <c r="B552" s="21"/>
      <c r="C552" s="21"/>
      <c r="D552" s="63"/>
      <c r="E552" s="63"/>
      <c r="F552" s="63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</row>
    <row r="553" ht="12.75" customHeight="1">
      <c r="A553" s="66"/>
      <c r="B553" s="21"/>
      <c r="C553" s="21"/>
      <c r="D553" s="63"/>
      <c r="E553" s="63"/>
      <c r="F553" s="63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</row>
    <row r="554" ht="12.75" customHeight="1">
      <c r="A554" s="66"/>
      <c r="B554" s="21"/>
      <c r="C554" s="21"/>
      <c r="D554" s="63"/>
      <c r="E554" s="63"/>
      <c r="F554" s="63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</row>
    <row r="555" ht="12.75" customHeight="1">
      <c r="A555" s="66"/>
      <c r="B555" s="21"/>
      <c r="C555" s="21"/>
      <c r="D555" s="63"/>
      <c r="E555" s="63"/>
      <c r="F555" s="63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</row>
    <row r="556" ht="12.75" customHeight="1">
      <c r="A556" s="66"/>
      <c r="B556" s="21"/>
      <c r="C556" s="21"/>
      <c r="D556" s="63"/>
      <c r="E556" s="63"/>
      <c r="F556" s="63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</row>
    <row r="557" ht="12.75" customHeight="1">
      <c r="A557" s="66"/>
      <c r="B557" s="21"/>
      <c r="C557" s="21"/>
      <c r="D557" s="63"/>
      <c r="E557" s="63"/>
      <c r="F557" s="63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</row>
    <row r="558" ht="12.75" customHeight="1">
      <c r="A558" s="66"/>
      <c r="B558" s="21"/>
      <c r="C558" s="21"/>
      <c r="D558" s="63"/>
      <c r="E558" s="63"/>
      <c r="F558" s="63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</row>
    <row r="559" ht="12.75" customHeight="1">
      <c r="A559" s="66"/>
      <c r="B559" s="21"/>
      <c r="C559" s="21"/>
      <c r="D559" s="63"/>
      <c r="E559" s="63"/>
      <c r="F559" s="63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</row>
    <row r="560" ht="12.75" customHeight="1">
      <c r="A560" s="66"/>
      <c r="B560" s="21"/>
      <c r="C560" s="21"/>
      <c r="D560" s="63"/>
      <c r="E560" s="63"/>
      <c r="F560" s="63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</row>
    <row r="561" ht="12.75" customHeight="1">
      <c r="A561" s="66"/>
      <c r="B561" s="21"/>
      <c r="C561" s="21"/>
      <c r="D561" s="63"/>
      <c r="E561" s="63"/>
      <c r="F561" s="63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</row>
    <row r="562" ht="12.75" customHeight="1">
      <c r="A562" s="66"/>
      <c r="B562" s="21"/>
      <c r="C562" s="21"/>
      <c r="D562" s="63"/>
      <c r="E562" s="63"/>
      <c r="F562" s="63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</row>
    <row r="563" ht="12.75" customHeight="1">
      <c r="A563" s="66"/>
      <c r="B563" s="21"/>
      <c r="C563" s="21"/>
      <c r="D563" s="63"/>
      <c r="E563" s="63"/>
      <c r="F563" s="63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</row>
    <row r="564" ht="12.75" customHeight="1">
      <c r="A564" s="66"/>
      <c r="B564" s="21"/>
      <c r="C564" s="21"/>
      <c r="D564" s="63"/>
      <c r="E564" s="63"/>
      <c r="F564" s="63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</row>
    <row r="565" ht="12.75" customHeight="1">
      <c r="A565" s="66"/>
      <c r="B565" s="21"/>
      <c r="C565" s="21"/>
      <c r="D565" s="63"/>
      <c r="E565" s="63"/>
      <c r="F565" s="63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</row>
    <row r="566" ht="12.75" customHeight="1">
      <c r="A566" s="66"/>
      <c r="B566" s="21"/>
      <c r="C566" s="21"/>
      <c r="D566" s="63"/>
      <c r="E566" s="63"/>
      <c r="F566" s="63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</row>
    <row r="567" ht="12.75" customHeight="1">
      <c r="A567" s="66"/>
      <c r="B567" s="21"/>
      <c r="C567" s="21"/>
      <c r="D567" s="63"/>
      <c r="E567" s="63"/>
      <c r="F567" s="63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</row>
    <row r="568" ht="12.75" customHeight="1">
      <c r="A568" s="66"/>
      <c r="B568" s="21"/>
      <c r="C568" s="21"/>
      <c r="D568" s="63"/>
      <c r="E568" s="63"/>
      <c r="F568" s="63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</row>
    <row r="569" ht="12.75" customHeight="1">
      <c r="A569" s="66"/>
      <c r="B569" s="21"/>
      <c r="C569" s="21"/>
      <c r="D569" s="63"/>
      <c r="E569" s="63"/>
      <c r="F569" s="63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</row>
    <row r="570" ht="12.75" customHeight="1">
      <c r="A570" s="66"/>
      <c r="B570" s="21"/>
      <c r="C570" s="21"/>
      <c r="D570" s="63"/>
      <c r="E570" s="63"/>
      <c r="F570" s="63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</row>
    <row r="571" ht="12.75" customHeight="1">
      <c r="A571" s="66"/>
      <c r="B571" s="21"/>
      <c r="C571" s="21"/>
      <c r="D571" s="63"/>
      <c r="E571" s="63"/>
      <c r="F571" s="63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</row>
    <row r="572" ht="12.75" customHeight="1">
      <c r="A572" s="66"/>
      <c r="B572" s="21"/>
      <c r="C572" s="21"/>
      <c r="D572" s="63"/>
      <c r="E572" s="63"/>
      <c r="F572" s="63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</row>
    <row r="573" ht="12.75" customHeight="1">
      <c r="A573" s="66"/>
      <c r="B573" s="21"/>
      <c r="C573" s="21"/>
      <c r="D573" s="63"/>
      <c r="E573" s="63"/>
      <c r="F573" s="63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</row>
    <row r="574" ht="12.75" customHeight="1">
      <c r="A574" s="66"/>
      <c r="B574" s="21"/>
      <c r="C574" s="21"/>
      <c r="D574" s="63"/>
      <c r="E574" s="63"/>
      <c r="F574" s="63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</row>
    <row r="575" ht="12.75" customHeight="1">
      <c r="A575" s="66"/>
      <c r="B575" s="21"/>
      <c r="C575" s="21"/>
      <c r="D575" s="63"/>
      <c r="E575" s="63"/>
      <c r="F575" s="63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</row>
    <row r="576" ht="12.75" customHeight="1">
      <c r="A576" s="66"/>
      <c r="B576" s="21"/>
      <c r="C576" s="21"/>
      <c r="D576" s="63"/>
      <c r="E576" s="63"/>
      <c r="F576" s="63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</row>
    <row r="577" ht="12.75" customHeight="1">
      <c r="A577" s="66"/>
      <c r="B577" s="21"/>
      <c r="C577" s="21"/>
      <c r="D577" s="63"/>
      <c r="E577" s="63"/>
      <c r="F577" s="63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</row>
    <row r="578" ht="12.75" customHeight="1">
      <c r="A578" s="66"/>
      <c r="B578" s="21"/>
      <c r="C578" s="21"/>
      <c r="D578" s="63"/>
      <c r="E578" s="63"/>
      <c r="F578" s="63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</row>
    <row r="579" ht="12.75" customHeight="1">
      <c r="A579" s="66"/>
      <c r="B579" s="21"/>
      <c r="C579" s="21"/>
      <c r="D579" s="63"/>
      <c r="E579" s="63"/>
      <c r="F579" s="63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</row>
    <row r="580" ht="12.75" customHeight="1">
      <c r="A580" s="66"/>
      <c r="B580" s="21"/>
      <c r="C580" s="21"/>
      <c r="D580" s="63"/>
      <c r="E580" s="63"/>
      <c r="F580" s="63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</row>
    <row r="581" ht="12.75" customHeight="1">
      <c r="A581" s="66"/>
      <c r="B581" s="21"/>
      <c r="C581" s="21"/>
      <c r="D581" s="63"/>
      <c r="E581" s="63"/>
      <c r="F581" s="63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</row>
    <row r="582" ht="12.75" customHeight="1">
      <c r="A582" s="66"/>
      <c r="B582" s="21"/>
      <c r="C582" s="21"/>
      <c r="D582" s="63"/>
      <c r="E582" s="63"/>
      <c r="F582" s="63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</row>
    <row r="583" ht="12.75" customHeight="1">
      <c r="A583" s="66"/>
      <c r="B583" s="21"/>
      <c r="C583" s="21"/>
      <c r="D583" s="63"/>
      <c r="E583" s="63"/>
      <c r="F583" s="63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</row>
    <row r="584" ht="12.75" customHeight="1">
      <c r="A584" s="66"/>
      <c r="B584" s="21"/>
      <c r="C584" s="21"/>
      <c r="D584" s="63"/>
      <c r="E584" s="63"/>
      <c r="F584" s="63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</row>
    <row r="585" ht="12.75" customHeight="1">
      <c r="A585" s="66"/>
      <c r="B585" s="21"/>
      <c r="C585" s="21"/>
      <c r="D585" s="63"/>
      <c r="E585" s="63"/>
      <c r="F585" s="63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</row>
    <row r="586" ht="12.75" customHeight="1">
      <c r="A586" s="66"/>
      <c r="B586" s="21"/>
      <c r="C586" s="21"/>
      <c r="D586" s="63"/>
      <c r="E586" s="63"/>
      <c r="F586" s="63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</row>
    <row r="587" ht="12.75" customHeight="1">
      <c r="A587" s="66"/>
      <c r="B587" s="21"/>
      <c r="C587" s="21"/>
      <c r="D587" s="63"/>
      <c r="E587" s="63"/>
      <c r="F587" s="63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</row>
    <row r="588" ht="12.75" customHeight="1">
      <c r="A588" s="66"/>
      <c r="B588" s="21"/>
      <c r="C588" s="21"/>
      <c r="D588" s="63"/>
      <c r="E588" s="63"/>
      <c r="F588" s="63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</row>
    <row r="589" ht="12.75" customHeight="1">
      <c r="A589" s="66"/>
      <c r="B589" s="21"/>
      <c r="C589" s="21"/>
      <c r="D589" s="63"/>
      <c r="E589" s="63"/>
      <c r="F589" s="63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</row>
    <row r="590" ht="12.75" customHeight="1">
      <c r="A590" s="66"/>
      <c r="B590" s="21"/>
      <c r="C590" s="21"/>
      <c r="D590" s="63"/>
      <c r="E590" s="63"/>
      <c r="F590" s="63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</row>
    <row r="591" ht="12.75" customHeight="1">
      <c r="A591" s="66"/>
      <c r="B591" s="21"/>
      <c r="C591" s="21"/>
      <c r="D591" s="63"/>
      <c r="E591" s="63"/>
      <c r="F591" s="63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</row>
    <row r="592" ht="12.75" customHeight="1">
      <c r="A592" s="66"/>
      <c r="B592" s="21"/>
      <c r="C592" s="21"/>
      <c r="D592" s="63"/>
      <c r="E592" s="63"/>
      <c r="F592" s="63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</row>
    <row r="593" ht="12.75" customHeight="1">
      <c r="A593" s="66"/>
      <c r="B593" s="21"/>
      <c r="C593" s="21"/>
      <c r="D593" s="63"/>
      <c r="E593" s="63"/>
      <c r="F593" s="63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</row>
    <row r="594" ht="12.75" customHeight="1">
      <c r="A594" s="66"/>
      <c r="B594" s="21"/>
      <c r="C594" s="21"/>
      <c r="D594" s="63"/>
      <c r="E594" s="63"/>
      <c r="F594" s="63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</row>
    <row r="595" ht="12.75" customHeight="1">
      <c r="A595" s="66"/>
      <c r="B595" s="21"/>
      <c r="C595" s="21"/>
      <c r="D595" s="63"/>
      <c r="E595" s="63"/>
      <c r="F595" s="63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</row>
    <row r="596" ht="12.75" customHeight="1">
      <c r="A596" s="66"/>
      <c r="B596" s="21"/>
      <c r="C596" s="21"/>
      <c r="D596" s="63"/>
      <c r="E596" s="63"/>
      <c r="F596" s="63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</row>
    <row r="597" ht="12.75" customHeight="1">
      <c r="A597" s="66"/>
      <c r="B597" s="21"/>
      <c r="C597" s="21"/>
      <c r="D597" s="63"/>
      <c r="E597" s="63"/>
      <c r="F597" s="63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</row>
    <row r="598" ht="12.75" customHeight="1">
      <c r="A598" s="66"/>
      <c r="B598" s="21"/>
      <c r="C598" s="21"/>
      <c r="D598" s="63"/>
      <c r="E598" s="63"/>
      <c r="F598" s="63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</row>
    <row r="599" ht="12.75" customHeight="1">
      <c r="A599" s="66"/>
      <c r="B599" s="21"/>
      <c r="C599" s="21"/>
      <c r="D599" s="63"/>
      <c r="E599" s="63"/>
      <c r="F599" s="63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</row>
    <row r="600" ht="12.75" customHeight="1">
      <c r="A600" s="66"/>
      <c r="B600" s="21"/>
      <c r="C600" s="21"/>
      <c r="D600" s="63"/>
      <c r="E600" s="63"/>
      <c r="F600" s="63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</row>
    <row r="601" ht="12.75" customHeight="1">
      <c r="A601" s="66"/>
      <c r="B601" s="21"/>
      <c r="C601" s="21"/>
      <c r="D601" s="63"/>
      <c r="E601" s="63"/>
      <c r="F601" s="63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</row>
    <row r="602" ht="12.75" customHeight="1">
      <c r="A602" s="66"/>
      <c r="B602" s="21"/>
      <c r="C602" s="21"/>
      <c r="D602" s="63"/>
      <c r="E602" s="63"/>
      <c r="F602" s="63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</row>
    <row r="603" ht="12.75" customHeight="1">
      <c r="A603" s="66"/>
      <c r="B603" s="21"/>
      <c r="C603" s="21"/>
      <c r="D603" s="63"/>
      <c r="E603" s="63"/>
      <c r="F603" s="63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</row>
    <row r="604" ht="12.75" customHeight="1">
      <c r="A604" s="66"/>
      <c r="B604" s="21"/>
      <c r="C604" s="21"/>
      <c r="D604" s="63"/>
      <c r="E604" s="63"/>
      <c r="F604" s="63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</row>
    <row r="605" ht="12.75" customHeight="1">
      <c r="A605" s="66"/>
      <c r="B605" s="21"/>
      <c r="C605" s="21"/>
      <c r="D605" s="63"/>
      <c r="E605" s="63"/>
      <c r="F605" s="63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</row>
    <row r="606" ht="12.75" customHeight="1">
      <c r="A606" s="66"/>
      <c r="B606" s="21"/>
      <c r="C606" s="21"/>
      <c r="D606" s="63"/>
      <c r="E606" s="63"/>
      <c r="F606" s="63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</row>
    <row r="607" ht="12.75" customHeight="1">
      <c r="A607" s="66"/>
      <c r="B607" s="21"/>
      <c r="C607" s="21"/>
      <c r="D607" s="63"/>
      <c r="E607" s="63"/>
      <c r="F607" s="63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</row>
    <row r="608" ht="12.75" customHeight="1">
      <c r="A608" s="66"/>
      <c r="B608" s="21"/>
      <c r="C608" s="21"/>
      <c r="D608" s="63"/>
      <c r="E608" s="63"/>
      <c r="F608" s="63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</row>
    <row r="609" ht="12.75" customHeight="1">
      <c r="A609" s="66"/>
      <c r="B609" s="21"/>
      <c r="C609" s="21"/>
      <c r="D609" s="63"/>
      <c r="E609" s="63"/>
      <c r="F609" s="63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</row>
    <row r="610" ht="12.75" customHeight="1">
      <c r="A610" s="66"/>
      <c r="B610" s="21"/>
      <c r="C610" s="21"/>
      <c r="D610" s="63"/>
      <c r="E610" s="63"/>
      <c r="F610" s="63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</row>
    <row r="611" ht="12.75" customHeight="1">
      <c r="A611" s="66"/>
      <c r="B611" s="21"/>
      <c r="C611" s="21"/>
      <c r="D611" s="63"/>
      <c r="E611" s="63"/>
      <c r="F611" s="63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</row>
    <row r="612" ht="12.75" customHeight="1">
      <c r="A612" s="66"/>
      <c r="B612" s="21"/>
      <c r="C612" s="21"/>
      <c r="D612" s="63"/>
      <c r="E612" s="63"/>
      <c r="F612" s="63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</row>
    <row r="613" ht="12.75" customHeight="1">
      <c r="A613" s="66"/>
      <c r="B613" s="21"/>
      <c r="C613" s="21"/>
      <c r="D613" s="63"/>
      <c r="E613" s="63"/>
      <c r="F613" s="63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</row>
    <row r="614" ht="12.75" customHeight="1">
      <c r="A614" s="66"/>
      <c r="B614" s="21"/>
      <c r="C614" s="21"/>
      <c r="D614" s="63"/>
      <c r="E614" s="63"/>
      <c r="F614" s="63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</row>
    <row r="615" ht="12.75" customHeight="1">
      <c r="A615" s="66"/>
      <c r="B615" s="21"/>
      <c r="C615" s="21"/>
      <c r="D615" s="63"/>
      <c r="E615" s="63"/>
      <c r="F615" s="63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</row>
    <row r="616" ht="12.75" customHeight="1">
      <c r="A616" s="66"/>
      <c r="B616" s="21"/>
      <c r="C616" s="21"/>
      <c r="D616" s="63"/>
      <c r="E616" s="63"/>
      <c r="F616" s="63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</row>
    <row r="617" ht="12.75" customHeight="1">
      <c r="A617" s="66"/>
      <c r="B617" s="21"/>
      <c r="C617" s="21"/>
      <c r="D617" s="63"/>
      <c r="E617" s="63"/>
      <c r="F617" s="63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</row>
    <row r="618" ht="12.75" customHeight="1">
      <c r="A618" s="66"/>
      <c r="B618" s="21"/>
      <c r="C618" s="21"/>
      <c r="D618" s="63"/>
      <c r="E618" s="63"/>
      <c r="F618" s="63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</row>
    <row r="619" ht="12.75" customHeight="1">
      <c r="A619" s="66"/>
      <c r="B619" s="21"/>
      <c r="C619" s="21"/>
      <c r="D619" s="63"/>
      <c r="E619" s="63"/>
      <c r="F619" s="63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</row>
    <row r="620" ht="12.75" customHeight="1">
      <c r="A620" s="66"/>
      <c r="B620" s="21"/>
      <c r="C620" s="21"/>
      <c r="D620" s="63"/>
      <c r="E620" s="63"/>
      <c r="F620" s="63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</row>
    <row r="621" ht="12.75" customHeight="1">
      <c r="A621" s="66"/>
      <c r="B621" s="21"/>
      <c r="C621" s="21"/>
      <c r="D621" s="63"/>
      <c r="E621" s="63"/>
      <c r="F621" s="63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</row>
    <row r="622" ht="12.75" customHeight="1">
      <c r="A622" s="66"/>
      <c r="B622" s="21"/>
      <c r="C622" s="21"/>
      <c r="D622" s="63"/>
      <c r="E622" s="63"/>
      <c r="F622" s="63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</row>
    <row r="623" ht="12.75" customHeight="1">
      <c r="A623" s="66"/>
      <c r="B623" s="21"/>
      <c r="C623" s="21"/>
      <c r="D623" s="63"/>
      <c r="E623" s="63"/>
      <c r="F623" s="63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</row>
    <row r="624" ht="12.75" customHeight="1">
      <c r="A624" s="66"/>
      <c r="B624" s="21"/>
      <c r="C624" s="21"/>
      <c r="D624" s="63"/>
      <c r="E624" s="63"/>
      <c r="F624" s="63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</row>
    <row r="625" ht="12.75" customHeight="1">
      <c r="A625" s="66"/>
      <c r="B625" s="21"/>
      <c r="C625" s="21"/>
      <c r="D625" s="63"/>
      <c r="E625" s="63"/>
      <c r="F625" s="63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</row>
    <row r="626" ht="12.75" customHeight="1">
      <c r="A626" s="66"/>
      <c r="B626" s="21"/>
      <c r="C626" s="21"/>
      <c r="D626" s="63"/>
      <c r="E626" s="63"/>
      <c r="F626" s="63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</row>
    <row r="627" ht="12.75" customHeight="1">
      <c r="A627" s="66"/>
      <c r="B627" s="21"/>
      <c r="C627" s="21"/>
      <c r="D627" s="63"/>
      <c r="E627" s="63"/>
      <c r="F627" s="63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</row>
    <row r="628" ht="12.75" customHeight="1">
      <c r="A628" s="66"/>
      <c r="B628" s="21"/>
      <c r="C628" s="21"/>
      <c r="D628" s="63"/>
      <c r="E628" s="63"/>
      <c r="F628" s="63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</row>
    <row r="629" ht="12.75" customHeight="1">
      <c r="A629" s="66"/>
      <c r="B629" s="21"/>
      <c r="C629" s="21"/>
      <c r="D629" s="63"/>
      <c r="E629" s="63"/>
      <c r="F629" s="63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</row>
    <row r="630" ht="12.75" customHeight="1">
      <c r="A630" s="66"/>
      <c r="B630" s="21"/>
      <c r="C630" s="21"/>
      <c r="D630" s="63"/>
      <c r="E630" s="63"/>
      <c r="F630" s="63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</row>
    <row r="631" ht="12.75" customHeight="1">
      <c r="A631" s="66"/>
      <c r="B631" s="21"/>
      <c r="C631" s="21"/>
      <c r="D631" s="63"/>
      <c r="E631" s="63"/>
      <c r="F631" s="63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</row>
    <row r="632" ht="12.75" customHeight="1">
      <c r="A632" s="66"/>
      <c r="B632" s="21"/>
      <c r="C632" s="21"/>
      <c r="D632" s="63"/>
      <c r="E632" s="63"/>
      <c r="F632" s="63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</row>
    <row r="633" ht="12.75" customHeight="1">
      <c r="A633" s="66"/>
      <c r="B633" s="21"/>
      <c r="C633" s="21"/>
      <c r="D633" s="63"/>
      <c r="E633" s="63"/>
      <c r="F633" s="63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</row>
    <row r="634" ht="12.75" customHeight="1">
      <c r="A634" s="66"/>
      <c r="B634" s="21"/>
      <c r="C634" s="21"/>
      <c r="D634" s="63"/>
      <c r="E634" s="63"/>
      <c r="F634" s="63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</row>
    <row r="635" ht="12.75" customHeight="1">
      <c r="A635" s="66"/>
      <c r="B635" s="21"/>
      <c r="C635" s="21"/>
      <c r="D635" s="63"/>
      <c r="E635" s="63"/>
      <c r="F635" s="63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</row>
    <row r="636" ht="12.75" customHeight="1">
      <c r="A636" s="66"/>
      <c r="B636" s="21"/>
      <c r="C636" s="21"/>
      <c r="D636" s="63"/>
      <c r="E636" s="63"/>
      <c r="F636" s="63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</row>
    <row r="637" ht="12.75" customHeight="1">
      <c r="A637" s="66"/>
      <c r="B637" s="21"/>
      <c r="C637" s="21"/>
      <c r="D637" s="63"/>
      <c r="E637" s="63"/>
      <c r="F637" s="63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</row>
    <row r="638" ht="12.75" customHeight="1">
      <c r="A638" s="66"/>
      <c r="B638" s="21"/>
      <c r="C638" s="21"/>
      <c r="D638" s="63"/>
      <c r="E638" s="63"/>
      <c r="F638" s="63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</row>
    <row r="639" ht="12.75" customHeight="1">
      <c r="A639" s="66"/>
      <c r="B639" s="21"/>
      <c r="C639" s="21"/>
      <c r="D639" s="63"/>
      <c r="E639" s="63"/>
      <c r="F639" s="63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</row>
    <row r="640" ht="12.75" customHeight="1">
      <c r="A640" s="66"/>
      <c r="B640" s="21"/>
      <c r="C640" s="21"/>
      <c r="D640" s="63"/>
      <c r="E640" s="63"/>
      <c r="F640" s="63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</row>
    <row r="641" ht="12.75" customHeight="1">
      <c r="A641" s="66"/>
      <c r="B641" s="21"/>
      <c r="C641" s="21"/>
      <c r="D641" s="63"/>
      <c r="E641" s="63"/>
      <c r="F641" s="63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</row>
    <row r="642" ht="12.75" customHeight="1">
      <c r="A642" s="66"/>
      <c r="B642" s="21"/>
      <c r="C642" s="21"/>
      <c r="D642" s="63"/>
      <c r="E642" s="63"/>
      <c r="F642" s="63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</row>
    <row r="643" ht="12.75" customHeight="1">
      <c r="A643" s="66"/>
      <c r="B643" s="21"/>
      <c r="C643" s="21"/>
      <c r="D643" s="63"/>
      <c r="E643" s="63"/>
      <c r="F643" s="63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</row>
    <row r="644" ht="12.75" customHeight="1">
      <c r="A644" s="66"/>
      <c r="B644" s="21"/>
      <c r="C644" s="21"/>
      <c r="D644" s="63"/>
      <c r="E644" s="63"/>
      <c r="F644" s="63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</row>
    <row r="645" ht="12.75" customHeight="1">
      <c r="A645" s="66"/>
      <c r="B645" s="21"/>
      <c r="C645" s="21"/>
      <c r="D645" s="63"/>
      <c r="E645" s="63"/>
      <c r="F645" s="63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</row>
    <row r="646" ht="12.75" customHeight="1">
      <c r="A646" s="66"/>
      <c r="B646" s="21"/>
      <c r="C646" s="21"/>
      <c r="D646" s="63"/>
      <c r="E646" s="63"/>
      <c r="F646" s="63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</row>
    <row r="647" ht="12.75" customHeight="1">
      <c r="A647" s="66"/>
      <c r="B647" s="21"/>
      <c r="C647" s="21"/>
      <c r="D647" s="63"/>
      <c r="E647" s="63"/>
      <c r="F647" s="63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</row>
    <row r="648" ht="12.75" customHeight="1">
      <c r="A648" s="66"/>
      <c r="B648" s="21"/>
      <c r="C648" s="21"/>
      <c r="D648" s="63"/>
      <c r="E648" s="63"/>
      <c r="F648" s="63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</row>
    <row r="649" ht="12.75" customHeight="1">
      <c r="A649" s="66"/>
      <c r="B649" s="21"/>
      <c r="C649" s="21"/>
      <c r="D649" s="63"/>
      <c r="E649" s="63"/>
      <c r="F649" s="63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</row>
    <row r="650" ht="12.75" customHeight="1">
      <c r="A650" s="66"/>
      <c r="B650" s="21"/>
      <c r="C650" s="21"/>
      <c r="D650" s="63"/>
      <c r="E650" s="63"/>
      <c r="F650" s="63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</row>
    <row r="651" ht="12.75" customHeight="1">
      <c r="A651" s="66"/>
      <c r="B651" s="21"/>
      <c r="C651" s="21"/>
      <c r="D651" s="63"/>
      <c r="E651" s="63"/>
      <c r="F651" s="63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</row>
    <row r="652" ht="12.75" customHeight="1">
      <c r="A652" s="66"/>
      <c r="B652" s="21"/>
      <c r="C652" s="21"/>
      <c r="D652" s="63"/>
      <c r="E652" s="63"/>
      <c r="F652" s="63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</row>
    <row r="653" ht="12.75" customHeight="1">
      <c r="A653" s="66"/>
      <c r="B653" s="21"/>
      <c r="C653" s="21"/>
      <c r="D653" s="63"/>
      <c r="E653" s="63"/>
      <c r="F653" s="63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</row>
    <row r="654" ht="12.75" customHeight="1">
      <c r="A654" s="66"/>
      <c r="B654" s="21"/>
      <c r="C654" s="21"/>
      <c r="D654" s="63"/>
      <c r="E654" s="63"/>
      <c r="F654" s="63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</row>
    <row r="655" ht="12.75" customHeight="1">
      <c r="A655" s="66"/>
      <c r="B655" s="21"/>
      <c r="C655" s="21"/>
      <c r="D655" s="63"/>
      <c r="E655" s="63"/>
      <c r="F655" s="63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</row>
    <row r="656" ht="12.75" customHeight="1">
      <c r="A656" s="66"/>
      <c r="B656" s="21"/>
      <c r="C656" s="21"/>
      <c r="D656" s="63"/>
      <c r="E656" s="63"/>
      <c r="F656" s="63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</row>
    <row r="657" ht="12.75" customHeight="1">
      <c r="A657" s="66"/>
      <c r="B657" s="21"/>
      <c r="C657" s="21"/>
      <c r="D657" s="63"/>
      <c r="E657" s="63"/>
      <c r="F657" s="63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</row>
    <row r="658" ht="12.75" customHeight="1">
      <c r="A658" s="66"/>
      <c r="B658" s="21"/>
      <c r="C658" s="21"/>
      <c r="D658" s="63"/>
      <c r="E658" s="63"/>
      <c r="F658" s="63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</row>
    <row r="659" ht="12.75" customHeight="1">
      <c r="A659" s="66"/>
      <c r="B659" s="21"/>
      <c r="C659" s="21"/>
      <c r="D659" s="63"/>
      <c r="E659" s="63"/>
      <c r="F659" s="63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</row>
    <row r="660" ht="12.75" customHeight="1">
      <c r="A660" s="66"/>
      <c r="B660" s="21"/>
      <c r="C660" s="21"/>
      <c r="D660" s="63"/>
      <c r="E660" s="63"/>
      <c r="F660" s="63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</row>
    <row r="661" ht="12.75" customHeight="1">
      <c r="A661" s="66"/>
      <c r="B661" s="21"/>
      <c r="C661" s="21"/>
      <c r="D661" s="63"/>
      <c r="E661" s="63"/>
      <c r="F661" s="63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</row>
    <row r="662" ht="12.75" customHeight="1">
      <c r="A662" s="66"/>
      <c r="B662" s="21"/>
      <c r="C662" s="21"/>
      <c r="D662" s="63"/>
      <c r="E662" s="63"/>
      <c r="F662" s="63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</row>
    <row r="663" ht="12.75" customHeight="1">
      <c r="A663" s="66"/>
      <c r="B663" s="21"/>
      <c r="C663" s="21"/>
      <c r="D663" s="63"/>
      <c r="E663" s="63"/>
      <c r="F663" s="63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</row>
    <row r="664" ht="12.75" customHeight="1">
      <c r="A664" s="66"/>
      <c r="B664" s="21"/>
      <c r="C664" s="21"/>
      <c r="D664" s="63"/>
      <c r="E664" s="63"/>
      <c r="F664" s="63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</row>
    <row r="665" ht="12.75" customHeight="1">
      <c r="A665" s="66"/>
      <c r="B665" s="21"/>
      <c r="C665" s="21"/>
      <c r="D665" s="63"/>
      <c r="E665" s="63"/>
      <c r="F665" s="63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</row>
    <row r="666" ht="12.75" customHeight="1">
      <c r="A666" s="66"/>
      <c r="B666" s="21"/>
      <c r="C666" s="21"/>
      <c r="D666" s="63"/>
      <c r="E666" s="63"/>
      <c r="F666" s="63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</row>
    <row r="667" ht="12.75" customHeight="1">
      <c r="A667" s="66"/>
      <c r="B667" s="21"/>
      <c r="C667" s="21"/>
      <c r="D667" s="63"/>
      <c r="E667" s="63"/>
      <c r="F667" s="63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</row>
    <row r="668" ht="12.75" customHeight="1">
      <c r="A668" s="66"/>
      <c r="B668" s="21"/>
      <c r="C668" s="21"/>
      <c r="D668" s="63"/>
      <c r="E668" s="63"/>
      <c r="F668" s="63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</row>
    <row r="669" ht="12.75" customHeight="1">
      <c r="A669" s="66"/>
      <c r="B669" s="21"/>
      <c r="C669" s="21"/>
      <c r="D669" s="63"/>
      <c r="E669" s="63"/>
      <c r="F669" s="63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</row>
    <row r="670" ht="12.75" customHeight="1">
      <c r="A670" s="66"/>
      <c r="B670" s="21"/>
      <c r="C670" s="21"/>
      <c r="D670" s="63"/>
      <c r="E670" s="63"/>
      <c r="F670" s="63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</row>
    <row r="671" ht="12.75" customHeight="1">
      <c r="A671" s="66"/>
      <c r="B671" s="21"/>
      <c r="C671" s="21"/>
      <c r="D671" s="63"/>
      <c r="E671" s="63"/>
      <c r="F671" s="63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</row>
    <row r="672" ht="12.75" customHeight="1">
      <c r="A672" s="66"/>
      <c r="B672" s="21"/>
      <c r="C672" s="21"/>
      <c r="D672" s="63"/>
      <c r="E672" s="63"/>
      <c r="F672" s="63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</row>
    <row r="673" ht="12.75" customHeight="1">
      <c r="A673" s="66"/>
      <c r="B673" s="21"/>
      <c r="C673" s="21"/>
      <c r="D673" s="63"/>
      <c r="E673" s="63"/>
      <c r="F673" s="63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</row>
    <row r="674" ht="12.75" customHeight="1">
      <c r="A674" s="66"/>
      <c r="B674" s="21"/>
      <c r="C674" s="21"/>
      <c r="D674" s="63"/>
      <c r="E674" s="63"/>
      <c r="F674" s="63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</row>
    <row r="675" ht="12.75" customHeight="1">
      <c r="A675" s="66"/>
      <c r="B675" s="21"/>
      <c r="C675" s="21"/>
      <c r="D675" s="63"/>
      <c r="E675" s="63"/>
      <c r="F675" s="63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</row>
    <row r="676" ht="12.75" customHeight="1">
      <c r="A676" s="66"/>
      <c r="B676" s="21"/>
      <c r="C676" s="21"/>
      <c r="D676" s="63"/>
      <c r="E676" s="63"/>
      <c r="F676" s="63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</row>
    <row r="677" ht="12.75" customHeight="1">
      <c r="A677" s="66"/>
      <c r="B677" s="21"/>
      <c r="C677" s="21"/>
      <c r="D677" s="63"/>
      <c r="E677" s="63"/>
      <c r="F677" s="63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</row>
    <row r="678" ht="12.75" customHeight="1">
      <c r="A678" s="66"/>
      <c r="B678" s="21"/>
      <c r="C678" s="21"/>
      <c r="D678" s="63"/>
      <c r="E678" s="63"/>
      <c r="F678" s="63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</row>
    <row r="679" ht="12.75" customHeight="1">
      <c r="A679" s="66"/>
      <c r="B679" s="21"/>
      <c r="C679" s="21"/>
      <c r="D679" s="63"/>
      <c r="E679" s="63"/>
      <c r="F679" s="63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</row>
    <row r="680" ht="12.75" customHeight="1">
      <c r="A680" s="66"/>
      <c r="B680" s="21"/>
      <c r="C680" s="21"/>
      <c r="D680" s="63"/>
      <c r="E680" s="63"/>
      <c r="F680" s="63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</row>
    <row r="681" ht="12.75" customHeight="1">
      <c r="A681" s="66"/>
      <c r="B681" s="21"/>
      <c r="C681" s="21"/>
      <c r="D681" s="63"/>
      <c r="E681" s="63"/>
      <c r="F681" s="63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</row>
    <row r="682" ht="12.75" customHeight="1">
      <c r="A682" s="66"/>
      <c r="B682" s="21"/>
      <c r="C682" s="21"/>
      <c r="D682" s="63"/>
      <c r="E682" s="63"/>
      <c r="F682" s="63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</row>
    <row r="683" ht="12.75" customHeight="1">
      <c r="A683" s="66"/>
      <c r="B683" s="21"/>
      <c r="C683" s="21"/>
      <c r="D683" s="63"/>
      <c r="E683" s="63"/>
      <c r="F683" s="63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</row>
    <row r="684" ht="12.75" customHeight="1">
      <c r="A684" s="66"/>
      <c r="B684" s="21"/>
      <c r="C684" s="21"/>
      <c r="D684" s="63"/>
      <c r="E684" s="63"/>
      <c r="F684" s="63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</row>
    <row r="685" ht="12.75" customHeight="1">
      <c r="A685" s="66"/>
      <c r="B685" s="21"/>
      <c r="C685" s="21"/>
      <c r="D685" s="63"/>
      <c r="E685" s="63"/>
      <c r="F685" s="63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</row>
    <row r="686" ht="12.75" customHeight="1">
      <c r="A686" s="66"/>
      <c r="B686" s="21"/>
      <c r="C686" s="21"/>
      <c r="D686" s="63"/>
      <c r="E686" s="63"/>
      <c r="F686" s="63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</row>
    <row r="687" ht="12.75" customHeight="1">
      <c r="A687" s="66"/>
      <c r="B687" s="21"/>
      <c r="C687" s="21"/>
      <c r="D687" s="63"/>
      <c r="E687" s="63"/>
      <c r="F687" s="63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</row>
    <row r="688" ht="12.75" customHeight="1">
      <c r="A688" s="66"/>
      <c r="B688" s="21"/>
      <c r="C688" s="21"/>
      <c r="D688" s="63"/>
      <c r="E688" s="63"/>
      <c r="F688" s="63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</row>
    <row r="689" ht="12.75" customHeight="1">
      <c r="A689" s="66"/>
      <c r="B689" s="21"/>
      <c r="C689" s="21"/>
      <c r="D689" s="63"/>
      <c r="E689" s="63"/>
      <c r="F689" s="63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</row>
    <row r="690" ht="12.75" customHeight="1">
      <c r="A690" s="66"/>
      <c r="B690" s="21"/>
      <c r="C690" s="21"/>
      <c r="D690" s="63"/>
      <c r="E690" s="63"/>
      <c r="F690" s="63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</row>
    <row r="691" ht="12.75" customHeight="1">
      <c r="A691" s="66"/>
      <c r="B691" s="21"/>
      <c r="C691" s="21"/>
      <c r="D691" s="63"/>
      <c r="E691" s="63"/>
      <c r="F691" s="63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</row>
    <row r="692" ht="12.75" customHeight="1">
      <c r="A692" s="66"/>
      <c r="B692" s="21"/>
      <c r="C692" s="21"/>
      <c r="D692" s="63"/>
      <c r="E692" s="63"/>
      <c r="F692" s="63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</row>
    <row r="693" ht="12.75" customHeight="1">
      <c r="A693" s="66"/>
      <c r="B693" s="21"/>
      <c r="C693" s="21"/>
      <c r="D693" s="63"/>
      <c r="E693" s="63"/>
      <c r="F693" s="63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</row>
    <row r="694" ht="12.75" customHeight="1">
      <c r="A694" s="66"/>
      <c r="B694" s="21"/>
      <c r="C694" s="21"/>
      <c r="D694" s="63"/>
      <c r="E694" s="63"/>
      <c r="F694" s="63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</row>
    <row r="695" ht="12.75" customHeight="1">
      <c r="A695" s="66"/>
      <c r="B695" s="21"/>
      <c r="C695" s="21"/>
      <c r="D695" s="63"/>
      <c r="E695" s="63"/>
      <c r="F695" s="63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</row>
    <row r="696" ht="12.75" customHeight="1">
      <c r="A696" s="66"/>
      <c r="B696" s="21"/>
      <c r="C696" s="21"/>
      <c r="D696" s="63"/>
      <c r="E696" s="63"/>
      <c r="F696" s="63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</row>
    <row r="697" ht="12.75" customHeight="1">
      <c r="A697" s="66"/>
      <c r="B697" s="21"/>
      <c r="C697" s="21"/>
      <c r="D697" s="63"/>
      <c r="E697" s="63"/>
      <c r="F697" s="63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</row>
    <row r="698" ht="12.75" customHeight="1">
      <c r="A698" s="66"/>
      <c r="B698" s="21"/>
      <c r="C698" s="21"/>
      <c r="D698" s="63"/>
      <c r="E698" s="63"/>
      <c r="F698" s="63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</row>
    <row r="699" ht="12.75" customHeight="1">
      <c r="A699" s="66"/>
      <c r="B699" s="21"/>
      <c r="C699" s="21"/>
      <c r="D699" s="63"/>
      <c r="E699" s="63"/>
      <c r="F699" s="63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</row>
    <row r="700" ht="12.75" customHeight="1">
      <c r="A700" s="66"/>
      <c r="B700" s="21"/>
      <c r="C700" s="21"/>
      <c r="D700" s="63"/>
      <c r="E700" s="63"/>
      <c r="F700" s="63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</row>
    <row r="701" ht="12.75" customHeight="1">
      <c r="A701" s="66"/>
      <c r="B701" s="21"/>
      <c r="C701" s="21"/>
      <c r="D701" s="63"/>
      <c r="E701" s="63"/>
      <c r="F701" s="63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</row>
    <row r="702" ht="12.75" customHeight="1">
      <c r="A702" s="66"/>
      <c r="B702" s="21"/>
      <c r="C702" s="21"/>
      <c r="D702" s="63"/>
      <c r="E702" s="63"/>
      <c r="F702" s="63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</row>
    <row r="703" ht="12.75" customHeight="1">
      <c r="A703" s="66"/>
      <c r="B703" s="21"/>
      <c r="C703" s="21"/>
      <c r="D703" s="63"/>
      <c r="E703" s="63"/>
      <c r="F703" s="63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</row>
    <row r="704" ht="12.75" customHeight="1">
      <c r="A704" s="66"/>
      <c r="B704" s="21"/>
      <c r="C704" s="21"/>
      <c r="D704" s="63"/>
      <c r="E704" s="63"/>
      <c r="F704" s="63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</row>
    <row r="705" ht="12.75" customHeight="1">
      <c r="A705" s="66"/>
      <c r="B705" s="21"/>
      <c r="C705" s="21"/>
      <c r="D705" s="63"/>
      <c r="E705" s="63"/>
      <c r="F705" s="63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</row>
    <row r="706" ht="12.75" customHeight="1">
      <c r="A706" s="66"/>
      <c r="B706" s="21"/>
      <c r="C706" s="21"/>
      <c r="D706" s="63"/>
      <c r="E706" s="63"/>
      <c r="F706" s="63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</row>
    <row r="707" ht="12.75" customHeight="1">
      <c r="A707" s="66"/>
      <c r="B707" s="21"/>
      <c r="C707" s="21"/>
      <c r="D707" s="63"/>
      <c r="E707" s="63"/>
      <c r="F707" s="63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</row>
    <row r="708" ht="12.75" customHeight="1">
      <c r="A708" s="66"/>
      <c r="B708" s="21"/>
      <c r="C708" s="21"/>
      <c r="D708" s="63"/>
      <c r="E708" s="63"/>
      <c r="F708" s="63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</row>
    <row r="709" ht="12.75" customHeight="1">
      <c r="A709" s="66"/>
      <c r="B709" s="21"/>
      <c r="C709" s="21"/>
      <c r="D709" s="63"/>
      <c r="E709" s="63"/>
      <c r="F709" s="63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</row>
    <row r="710" ht="12.75" customHeight="1">
      <c r="A710" s="66"/>
      <c r="B710" s="21"/>
      <c r="C710" s="21"/>
      <c r="D710" s="63"/>
      <c r="E710" s="63"/>
      <c r="F710" s="63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</row>
    <row r="711" ht="12.75" customHeight="1">
      <c r="A711" s="66"/>
      <c r="B711" s="21"/>
      <c r="C711" s="21"/>
      <c r="D711" s="63"/>
      <c r="E711" s="63"/>
      <c r="F711" s="63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</row>
    <row r="712" ht="12.75" customHeight="1">
      <c r="A712" s="66"/>
      <c r="B712" s="21"/>
      <c r="C712" s="21"/>
      <c r="D712" s="63"/>
      <c r="E712" s="63"/>
      <c r="F712" s="63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</row>
    <row r="713" ht="12.75" customHeight="1">
      <c r="A713" s="66"/>
      <c r="B713" s="21"/>
      <c r="C713" s="21"/>
      <c r="D713" s="63"/>
      <c r="E713" s="63"/>
      <c r="F713" s="63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</row>
    <row r="714" ht="12.75" customHeight="1">
      <c r="A714" s="66"/>
      <c r="B714" s="21"/>
      <c r="C714" s="21"/>
      <c r="D714" s="63"/>
      <c r="E714" s="63"/>
      <c r="F714" s="63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</row>
    <row r="715" ht="12.75" customHeight="1">
      <c r="A715" s="66"/>
      <c r="B715" s="21"/>
      <c r="C715" s="21"/>
      <c r="D715" s="63"/>
      <c r="E715" s="63"/>
      <c r="F715" s="63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</row>
    <row r="716" ht="12.75" customHeight="1">
      <c r="A716" s="66"/>
      <c r="B716" s="21"/>
      <c r="C716" s="21"/>
      <c r="D716" s="63"/>
      <c r="E716" s="63"/>
      <c r="F716" s="63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</row>
    <row r="717" ht="12.75" customHeight="1">
      <c r="A717" s="66"/>
      <c r="B717" s="21"/>
      <c r="C717" s="21"/>
      <c r="D717" s="63"/>
      <c r="E717" s="63"/>
      <c r="F717" s="63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</row>
    <row r="718" ht="12.75" customHeight="1">
      <c r="A718" s="66"/>
      <c r="B718" s="21"/>
      <c r="C718" s="21"/>
      <c r="D718" s="63"/>
      <c r="E718" s="63"/>
      <c r="F718" s="63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</row>
    <row r="719" ht="12.75" customHeight="1">
      <c r="A719" s="66"/>
      <c r="B719" s="21"/>
      <c r="C719" s="21"/>
      <c r="D719" s="63"/>
      <c r="E719" s="63"/>
      <c r="F719" s="63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</row>
    <row r="720" ht="12.75" customHeight="1">
      <c r="A720" s="66"/>
      <c r="B720" s="21"/>
      <c r="C720" s="21"/>
      <c r="D720" s="63"/>
      <c r="E720" s="63"/>
      <c r="F720" s="63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</row>
    <row r="721" ht="12.75" customHeight="1">
      <c r="A721" s="66"/>
      <c r="B721" s="21"/>
      <c r="C721" s="21"/>
      <c r="D721" s="63"/>
      <c r="E721" s="63"/>
      <c r="F721" s="63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</row>
    <row r="722" ht="12.75" customHeight="1">
      <c r="A722" s="66"/>
      <c r="B722" s="21"/>
      <c r="C722" s="21"/>
      <c r="D722" s="63"/>
      <c r="E722" s="63"/>
      <c r="F722" s="63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</row>
    <row r="723" ht="12.75" customHeight="1">
      <c r="A723" s="66"/>
      <c r="B723" s="21"/>
      <c r="C723" s="21"/>
      <c r="D723" s="63"/>
      <c r="E723" s="63"/>
      <c r="F723" s="63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</row>
    <row r="724" ht="12.75" customHeight="1">
      <c r="A724" s="66"/>
      <c r="B724" s="21"/>
      <c r="C724" s="21"/>
      <c r="D724" s="63"/>
      <c r="E724" s="63"/>
      <c r="F724" s="63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</row>
    <row r="725" ht="12.75" customHeight="1">
      <c r="A725" s="66"/>
      <c r="B725" s="21"/>
      <c r="C725" s="21"/>
      <c r="D725" s="63"/>
      <c r="E725" s="63"/>
      <c r="F725" s="63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</row>
    <row r="726" ht="12.75" customHeight="1">
      <c r="A726" s="66"/>
      <c r="B726" s="21"/>
      <c r="C726" s="21"/>
      <c r="D726" s="63"/>
      <c r="E726" s="63"/>
      <c r="F726" s="63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</row>
    <row r="727" ht="12.75" customHeight="1">
      <c r="A727" s="66"/>
      <c r="B727" s="21"/>
      <c r="C727" s="21"/>
      <c r="D727" s="63"/>
      <c r="E727" s="63"/>
      <c r="F727" s="63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</row>
    <row r="728" ht="12.75" customHeight="1">
      <c r="A728" s="66"/>
      <c r="B728" s="21"/>
      <c r="C728" s="21"/>
      <c r="D728" s="63"/>
      <c r="E728" s="63"/>
      <c r="F728" s="63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</row>
    <row r="729" ht="12.75" customHeight="1">
      <c r="A729" s="66"/>
      <c r="B729" s="21"/>
      <c r="C729" s="21"/>
      <c r="D729" s="63"/>
      <c r="E729" s="63"/>
      <c r="F729" s="63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</row>
    <row r="730" ht="12.75" customHeight="1">
      <c r="A730" s="66"/>
      <c r="B730" s="21"/>
      <c r="C730" s="21"/>
      <c r="D730" s="63"/>
      <c r="E730" s="63"/>
      <c r="F730" s="63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</row>
    <row r="731" ht="12.75" customHeight="1">
      <c r="A731" s="66"/>
      <c r="B731" s="21"/>
      <c r="C731" s="21"/>
      <c r="D731" s="63"/>
      <c r="E731" s="63"/>
      <c r="F731" s="63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</row>
    <row r="732" ht="12.75" customHeight="1">
      <c r="A732" s="66"/>
      <c r="B732" s="21"/>
      <c r="C732" s="21"/>
      <c r="D732" s="63"/>
      <c r="E732" s="63"/>
      <c r="F732" s="63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</row>
    <row r="733" ht="12.75" customHeight="1">
      <c r="A733" s="66"/>
      <c r="B733" s="21"/>
      <c r="C733" s="21"/>
      <c r="D733" s="63"/>
      <c r="E733" s="63"/>
      <c r="F733" s="63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</row>
    <row r="734" ht="12.75" customHeight="1">
      <c r="A734" s="66"/>
      <c r="B734" s="21"/>
      <c r="C734" s="21"/>
      <c r="D734" s="63"/>
      <c r="E734" s="63"/>
      <c r="F734" s="63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</row>
    <row r="735" ht="12.75" customHeight="1">
      <c r="A735" s="66"/>
      <c r="B735" s="21"/>
      <c r="C735" s="21"/>
      <c r="D735" s="63"/>
      <c r="E735" s="63"/>
      <c r="F735" s="63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</row>
    <row r="736" ht="12.75" customHeight="1">
      <c r="A736" s="66"/>
      <c r="B736" s="21"/>
      <c r="C736" s="21"/>
      <c r="D736" s="63"/>
      <c r="E736" s="63"/>
      <c r="F736" s="63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</row>
    <row r="737" ht="12.75" customHeight="1">
      <c r="A737" s="66"/>
      <c r="B737" s="21"/>
      <c r="C737" s="21"/>
      <c r="D737" s="63"/>
      <c r="E737" s="63"/>
      <c r="F737" s="63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</row>
    <row r="738" ht="12.75" customHeight="1">
      <c r="A738" s="66"/>
      <c r="B738" s="21"/>
      <c r="C738" s="21"/>
      <c r="D738" s="63"/>
      <c r="E738" s="63"/>
      <c r="F738" s="63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</row>
    <row r="739" ht="12.75" customHeight="1">
      <c r="A739" s="66"/>
      <c r="B739" s="21"/>
      <c r="C739" s="21"/>
      <c r="D739" s="63"/>
      <c r="E739" s="63"/>
      <c r="F739" s="63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</row>
    <row r="740" ht="12.75" customHeight="1">
      <c r="A740" s="66"/>
      <c r="B740" s="21"/>
      <c r="C740" s="21"/>
      <c r="D740" s="63"/>
      <c r="E740" s="63"/>
      <c r="F740" s="63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</row>
    <row r="741" ht="12.75" customHeight="1">
      <c r="A741" s="66"/>
      <c r="B741" s="21"/>
      <c r="C741" s="21"/>
      <c r="D741" s="63"/>
      <c r="E741" s="63"/>
      <c r="F741" s="63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</row>
    <row r="742" ht="12.75" customHeight="1">
      <c r="A742" s="66"/>
      <c r="B742" s="21"/>
      <c r="C742" s="21"/>
      <c r="D742" s="63"/>
      <c r="E742" s="63"/>
      <c r="F742" s="63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</row>
    <row r="743" ht="12.75" customHeight="1">
      <c r="A743" s="66"/>
      <c r="B743" s="21"/>
      <c r="C743" s="21"/>
      <c r="D743" s="63"/>
      <c r="E743" s="63"/>
      <c r="F743" s="63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</row>
    <row r="744" ht="12.75" customHeight="1">
      <c r="A744" s="66"/>
      <c r="B744" s="21"/>
      <c r="C744" s="21"/>
      <c r="D744" s="63"/>
      <c r="E744" s="63"/>
      <c r="F744" s="63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</row>
    <row r="745" ht="12.75" customHeight="1">
      <c r="A745" s="66"/>
      <c r="B745" s="21"/>
      <c r="C745" s="21"/>
      <c r="D745" s="63"/>
      <c r="E745" s="63"/>
      <c r="F745" s="63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</row>
    <row r="746" ht="12.75" customHeight="1">
      <c r="A746" s="66"/>
      <c r="B746" s="21"/>
      <c r="C746" s="21"/>
      <c r="D746" s="63"/>
      <c r="E746" s="63"/>
      <c r="F746" s="63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</row>
    <row r="747" ht="12.75" customHeight="1">
      <c r="A747" s="66"/>
      <c r="B747" s="21"/>
      <c r="C747" s="21"/>
      <c r="D747" s="63"/>
      <c r="E747" s="63"/>
      <c r="F747" s="63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</row>
    <row r="748" ht="12.75" customHeight="1">
      <c r="A748" s="66"/>
      <c r="B748" s="21"/>
      <c r="C748" s="21"/>
      <c r="D748" s="63"/>
      <c r="E748" s="63"/>
      <c r="F748" s="63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</row>
    <row r="749" ht="12.75" customHeight="1">
      <c r="A749" s="66"/>
      <c r="B749" s="21"/>
      <c r="C749" s="21"/>
      <c r="D749" s="63"/>
      <c r="E749" s="63"/>
      <c r="F749" s="63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</row>
    <row r="750" ht="12.75" customHeight="1">
      <c r="A750" s="66"/>
      <c r="B750" s="21"/>
      <c r="C750" s="21"/>
      <c r="D750" s="63"/>
      <c r="E750" s="63"/>
      <c r="F750" s="63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</row>
    <row r="751" ht="12.75" customHeight="1">
      <c r="A751" s="66"/>
      <c r="B751" s="21"/>
      <c r="C751" s="21"/>
      <c r="D751" s="63"/>
      <c r="E751" s="63"/>
      <c r="F751" s="63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</row>
    <row r="752" ht="12.75" customHeight="1">
      <c r="A752" s="66"/>
      <c r="B752" s="21"/>
      <c r="C752" s="21"/>
      <c r="D752" s="63"/>
      <c r="E752" s="63"/>
      <c r="F752" s="63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</row>
    <row r="753" ht="12.75" customHeight="1">
      <c r="A753" s="66"/>
      <c r="B753" s="21"/>
      <c r="C753" s="21"/>
      <c r="D753" s="63"/>
      <c r="E753" s="63"/>
      <c r="F753" s="63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</row>
    <row r="754" ht="12.75" customHeight="1">
      <c r="A754" s="66"/>
      <c r="B754" s="21"/>
      <c r="C754" s="21"/>
      <c r="D754" s="63"/>
      <c r="E754" s="63"/>
      <c r="F754" s="63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</row>
    <row r="755" ht="12.75" customHeight="1">
      <c r="A755" s="66"/>
      <c r="B755" s="21"/>
      <c r="C755" s="21"/>
      <c r="D755" s="63"/>
      <c r="E755" s="63"/>
      <c r="F755" s="63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</row>
    <row r="756" ht="12.75" customHeight="1">
      <c r="A756" s="66"/>
      <c r="B756" s="21"/>
      <c r="C756" s="21"/>
      <c r="D756" s="63"/>
      <c r="E756" s="63"/>
      <c r="F756" s="63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</row>
    <row r="757" ht="12.75" customHeight="1">
      <c r="A757" s="66"/>
      <c r="B757" s="21"/>
      <c r="C757" s="21"/>
      <c r="D757" s="63"/>
      <c r="E757" s="63"/>
      <c r="F757" s="63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</row>
    <row r="758" ht="12.75" customHeight="1">
      <c r="A758" s="66"/>
      <c r="B758" s="21"/>
      <c r="C758" s="21"/>
      <c r="D758" s="63"/>
      <c r="E758" s="63"/>
      <c r="F758" s="63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</row>
    <row r="759" ht="12.75" customHeight="1">
      <c r="A759" s="66"/>
      <c r="B759" s="21"/>
      <c r="C759" s="21"/>
      <c r="D759" s="63"/>
      <c r="E759" s="63"/>
      <c r="F759" s="63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</row>
    <row r="760" ht="12.75" customHeight="1">
      <c r="A760" s="66"/>
      <c r="B760" s="21"/>
      <c r="C760" s="21"/>
      <c r="D760" s="63"/>
      <c r="E760" s="63"/>
      <c r="F760" s="63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</row>
    <row r="761" ht="12.75" customHeight="1">
      <c r="A761" s="66"/>
      <c r="B761" s="21"/>
      <c r="C761" s="21"/>
      <c r="D761" s="63"/>
      <c r="E761" s="63"/>
      <c r="F761" s="63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</row>
    <row r="762" ht="12.75" customHeight="1">
      <c r="A762" s="66"/>
      <c r="B762" s="21"/>
      <c r="C762" s="21"/>
      <c r="D762" s="63"/>
      <c r="E762" s="63"/>
      <c r="F762" s="63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</row>
    <row r="763" ht="12.75" customHeight="1">
      <c r="A763" s="66"/>
      <c r="B763" s="21"/>
      <c r="C763" s="21"/>
      <c r="D763" s="63"/>
      <c r="E763" s="63"/>
      <c r="F763" s="63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</row>
    <row r="764" ht="12.75" customHeight="1">
      <c r="A764" s="66"/>
      <c r="B764" s="21"/>
      <c r="C764" s="21"/>
      <c r="D764" s="63"/>
      <c r="E764" s="63"/>
      <c r="F764" s="63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</row>
    <row r="765" ht="12.75" customHeight="1">
      <c r="A765" s="66"/>
      <c r="B765" s="21"/>
      <c r="C765" s="21"/>
      <c r="D765" s="63"/>
      <c r="E765" s="63"/>
      <c r="F765" s="63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</row>
    <row r="766" ht="12.75" customHeight="1">
      <c r="A766" s="66"/>
      <c r="B766" s="21"/>
      <c r="C766" s="21"/>
      <c r="D766" s="63"/>
      <c r="E766" s="63"/>
      <c r="F766" s="63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</row>
    <row r="767" ht="12.75" customHeight="1">
      <c r="A767" s="66"/>
      <c r="B767" s="21"/>
      <c r="C767" s="21"/>
      <c r="D767" s="63"/>
      <c r="E767" s="63"/>
      <c r="F767" s="63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</row>
    <row r="768" ht="12.75" customHeight="1">
      <c r="A768" s="66"/>
      <c r="B768" s="21"/>
      <c r="C768" s="21"/>
      <c r="D768" s="63"/>
      <c r="E768" s="63"/>
      <c r="F768" s="63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</row>
    <row r="769" ht="12.75" customHeight="1">
      <c r="A769" s="66"/>
      <c r="B769" s="21"/>
      <c r="C769" s="21"/>
      <c r="D769" s="63"/>
      <c r="E769" s="63"/>
      <c r="F769" s="63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</row>
    <row r="770" ht="12.75" customHeight="1">
      <c r="A770" s="66"/>
      <c r="B770" s="21"/>
      <c r="C770" s="21"/>
      <c r="D770" s="63"/>
      <c r="E770" s="63"/>
      <c r="F770" s="63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</row>
    <row r="771" ht="12.75" customHeight="1">
      <c r="A771" s="66"/>
      <c r="B771" s="21"/>
      <c r="C771" s="21"/>
      <c r="D771" s="63"/>
      <c r="E771" s="63"/>
      <c r="F771" s="63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</row>
    <row r="772" ht="12.75" customHeight="1">
      <c r="A772" s="66"/>
      <c r="B772" s="21"/>
      <c r="C772" s="21"/>
      <c r="D772" s="63"/>
      <c r="E772" s="63"/>
      <c r="F772" s="63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</row>
    <row r="773" ht="12.75" customHeight="1">
      <c r="A773" s="66"/>
      <c r="B773" s="21"/>
      <c r="C773" s="21"/>
      <c r="D773" s="63"/>
      <c r="E773" s="63"/>
      <c r="F773" s="63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</row>
    <row r="774" ht="12.75" customHeight="1">
      <c r="A774" s="66"/>
      <c r="B774" s="21"/>
      <c r="C774" s="21"/>
      <c r="D774" s="63"/>
      <c r="E774" s="63"/>
      <c r="F774" s="63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</row>
    <row r="775" ht="12.75" customHeight="1">
      <c r="A775" s="66"/>
      <c r="B775" s="21"/>
      <c r="C775" s="21"/>
      <c r="D775" s="63"/>
      <c r="E775" s="63"/>
      <c r="F775" s="63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</row>
    <row r="776" ht="12.75" customHeight="1">
      <c r="A776" s="66"/>
      <c r="B776" s="21"/>
      <c r="C776" s="21"/>
      <c r="D776" s="63"/>
      <c r="E776" s="63"/>
      <c r="F776" s="63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</row>
    <row r="777" ht="12.75" customHeight="1">
      <c r="A777" s="66"/>
      <c r="B777" s="21"/>
      <c r="C777" s="21"/>
      <c r="D777" s="63"/>
      <c r="E777" s="63"/>
      <c r="F777" s="63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</row>
    <row r="778" ht="12.75" customHeight="1">
      <c r="A778" s="66"/>
      <c r="B778" s="21"/>
      <c r="C778" s="21"/>
      <c r="D778" s="63"/>
      <c r="E778" s="63"/>
      <c r="F778" s="63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</row>
    <row r="779" ht="12.75" customHeight="1">
      <c r="A779" s="66"/>
      <c r="B779" s="21"/>
      <c r="C779" s="21"/>
      <c r="D779" s="63"/>
      <c r="E779" s="63"/>
      <c r="F779" s="63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</row>
    <row r="780" ht="12.75" customHeight="1">
      <c r="A780" s="66"/>
      <c r="B780" s="21"/>
      <c r="C780" s="21"/>
      <c r="D780" s="63"/>
      <c r="E780" s="63"/>
      <c r="F780" s="63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</row>
    <row r="781" ht="12.75" customHeight="1">
      <c r="A781" s="66"/>
      <c r="B781" s="21"/>
      <c r="C781" s="21"/>
      <c r="D781" s="63"/>
      <c r="E781" s="63"/>
      <c r="F781" s="63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</row>
    <row r="782" ht="12.75" customHeight="1">
      <c r="A782" s="66"/>
      <c r="B782" s="21"/>
      <c r="C782" s="21"/>
      <c r="D782" s="63"/>
      <c r="E782" s="63"/>
      <c r="F782" s="63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</row>
    <row r="783" ht="12.75" customHeight="1">
      <c r="A783" s="66"/>
      <c r="B783" s="21"/>
      <c r="C783" s="21"/>
      <c r="D783" s="63"/>
      <c r="E783" s="63"/>
      <c r="F783" s="63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</row>
    <row r="784" ht="12.75" customHeight="1">
      <c r="A784" s="66"/>
      <c r="B784" s="21"/>
      <c r="C784" s="21"/>
      <c r="D784" s="63"/>
      <c r="E784" s="63"/>
      <c r="F784" s="63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</row>
    <row r="785" ht="12.75" customHeight="1">
      <c r="A785" s="66"/>
      <c r="B785" s="21"/>
      <c r="C785" s="21"/>
      <c r="D785" s="63"/>
      <c r="E785" s="63"/>
      <c r="F785" s="63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</row>
    <row r="786" ht="12.75" customHeight="1">
      <c r="A786" s="66"/>
      <c r="B786" s="21"/>
      <c r="C786" s="21"/>
      <c r="D786" s="63"/>
      <c r="E786" s="63"/>
      <c r="F786" s="63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</row>
    <row r="787" ht="12.75" customHeight="1">
      <c r="A787" s="66"/>
      <c r="B787" s="21"/>
      <c r="C787" s="21"/>
      <c r="D787" s="63"/>
      <c r="E787" s="63"/>
      <c r="F787" s="63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</row>
    <row r="788" ht="12.75" customHeight="1">
      <c r="A788" s="66"/>
      <c r="B788" s="21"/>
      <c r="C788" s="21"/>
      <c r="D788" s="63"/>
      <c r="E788" s="63"/>
      <c r="F788" s="63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</row>
    <row r="789" ht="12.75" customHeight="1">
      <c r="A789" s="66"/>
      <c r="B789" s="21"/>
      <c r="C789" s="21"/>
      <c r="D789" s="63"/>
      <c r="E789" s="63"/>
      <c r="F789" s="63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</row>
    <row r="790" ht="12.75" customHeight="1">
      <c r="A790" s="66"/>
      <c r="B790" s="21"/>
      <c r="C790" s="21"/>
      <c r="D790" s="63"/>
      <c r="E790" s="63"/>
      <c r="F790" s="63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</row>
    <row r="791" ht="12.75" customHeight="1">
      <c r="A791" s="66"/>
      <c r="B791" s="21"/>
      <c r="C791" s="21"/>
      <c r="D791" s="63"/>
      <c r="E791" s="63"/>
      <c r="F791" s="63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</row>
    <row r="792" ht="12.75" customHeight="1">
      <c r="A792" s="66"/>
      <c r="B792" s="21"/>
      <c r="C792" s="21"/>
      <c r="D792" s="63"/>
      <c r="E792" s="63"/>
      <c r="F792" s="63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</row>
    <row r="793" ht="12.75" customHeight="1">
      <c r="A793" s="66"/>
      <c r="B793" s="21"/>
      <c r="C793" s="21"/>
      <c r="D793" s="63"/>
      <c r="E793" s="63"/>
      <c r="F793" s="63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</row>
    <row r="794" ht="12.75" customHeight="1">
      <c r="A794" s="66"/>
      <c r="B794" s="21"/>
      <c r="C794" s="21"/>
      <c r="D794" s="63"/>
      <c r="E794" s="63"/>
      <c r="F794" s="63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</row>
    <row r="795" ht="12.75" customHeight="1">
      <c r="A795" s="66"/>
      <c r="B795" s="21"/>
      <c r="C795" s="21"/>
      <c r="D795" s="63"/>
      <c r="E795" s="63"/>
      <c r="F795" s="63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</row>
    <row r="796" ht="12.75" customHeight="1">
      <c r="A796" s="66"/>
      <c r="B796" s="21"/>
      <c r="C796" s="21"/>
      <c r="D796" s="63"/>
      <c r="E796" s="63"/>
      <c r="F796" s="63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</row>
    <row r="797" ht="12.75" customHeight="1">
      <c r="A797" s="66"/>
      <c r="B797" s="21"/>
      <c r="C797" s="21"/>
      <c r="D797" s="63"/>
      <c r="E797" s="63"/>
      <c r="F797" s="63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</row>
    <row r="798" ht="12.75" customHeight="1">
      <c r="A798" s="66"/>
      <c r="B798" s="21"/>
      <c r="C798" s="21"/>
      <c r="D798" s="63"/>
      <c r="E798" s="63"/>
      <c r="F798" s="63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</row>
    <row r="799" ht="12.75" customHeight="1">
      <c r="A799" s="66"/>
      <c r="B799" s="21"/>
      <c r="C799" s="21"/>
      <c r="D799" s="63"/>
      <c r="E799" s="63"/>
      <c r="F799" s="63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</row>
    <row r="800" ht="12.75" customHeight="1">
      <c r="A800" s="66"/>
      <c r="B800" s="21"/>
      <c r="C800" s="21"/>
      <c r="D800" s="63"/>
      <c r="E800" s="63"/>
      <c r="F800" s="63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</row>
    <row r="801" ht="12.75" customHeight="1">
      <c r="A801" s="66"/>
      <c r="B801" s="21"/>
      <c r="C801" s="21"/>
      <c r="D801" s="63"/>
      <c r="E801" s="63"/>
      <c r="F801" s="63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</row>
    <row r="802" ht="12.75" customHeight="1">
      <c r="A802" s="66"/>
      <c r="B802" s="21"/>
      <c r="C802" s="21"/>
      <c r="D802" s="63"/>
      <c r="E802" s="63"/>
      <c r="F802" s="63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</row>
    <row r="803" ht="12.75" customHeight="1">
      <c r="A803" s="66"/>
      <c r="B803" s="21"/>
      <c r="C803" s="21"/>
      <c r="D803" s="63"/>
      <c r="E803" s="63"/>
      <c r="F803" s="63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</row>
    <row r="804" ht="12.75" customHeight="1">
      <c r="A804" s="66"/>
      <c r="B804" s="21"/>
      <c r="C804" s="21"/>
      <c r="D804" s="63"/>
      <c r="E804" s="63"/>
      <c r="F804" s="63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</row>
    <row r="805" ht="12.75" customHeight="1">
      <c r="A805" s="66"/>
      <c r="B805" s="21"/>
      <c r="C805" s="21"/>
      <c r="D805" s="63"/>
      <c r="E805" s="63"/>
      <c r="F805" s="63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</row>
    <row r="806" ht="12.75" customHeight="1">
      <c r="A806" s="66"/>
      <c r="B806" s="21"/>
      <c r="C806" s="21"/>
      <c r="D806" s="63"/>
      <c r="E806" s="63"/>
      <c r="F806" s="63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</row>
    <row r="807" ht="12.75" customHeight="1">
      <c r="A807" s="66"/>
      <c r="B807" s="21"/>
      <c r="C807" s="21"/>
      <c r="D807" s="63"/>
      <c r="E807" s="63"/>
      <c r="F807" s="63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</row>
    <row r="808" ht="12.75" customHeight="1">
      <c r="A808" s="66"/>
      <c r="B808" s="21"/>
      <c r="C808" s="21"/>
      <c r="D808" s="63"/>
      <c r="E808" s="63"/>
      <c r="F808" s="63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</row>
    <row r="809" ht="12.75" customHeight="1">
      <c r="A809" s="66"/>
      <c r="B809" s="21"/>
      <c r="C809" s="21"/>
      <c r="D809" s="63"/>
      <c r="E809" s="63"/>
      <c r="F809" s="63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</row>
    <row r="810" ht="12.75" customHeight="1">
      <c r="A810" s="66"/>
      <c r="B810" s="21"/>
      <c r="C810" s="21"/>
      <c r="D810" s="63"/>
      <c r="E810" s="63"/>
      <c r="F810" s="63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</row>
    <row r="811" ht="12.75" customHeight="1">
      <c r="A811" s="66"/>
      <c r="B811" s="21"/>
      <c r="C811" s="21"/>
      <c r="D811" s="63"/>
      <c r="E811" s="63"/>
      <c r="F811" s="63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</row>
    <row r="812" ht="12.75" customHeight="1">
      <c r="A812" s="66"/>
      <c r="B812" s="21"/>
      <c r="C812" s="21"/>
      <c r="D812" s="63"/>
      <c r="E812" s="63"/>
      <c r="F812" s="63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</row>
    <row r="813" ht="12.75" customHeight="1">
      <c r="A813" s="66"/>
      <c r="B813" s="21"/>
      <c r="C813" s="21"/>
      <c r="D813" s="63"/>
      <c r="E813" s="63"/>
      <c r="F813" s="63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</row>
    <row r="814" ht="12.75" customHeight="1">
      <c r="A814" s="66"/>
      <c r="B814" s="21"/>
      <c r="C814" s="21"/>
      <c r="D814" s="63"/>
      <c r="E814" s="63"/>
      <c r="F814" s="63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</row>
    <row r="815" ht="12.75" customHeight="1">
      <c r="A815" s="66"/>
      <c r="B815" s="21"/>
      <c r="C815" s="21"/>
      <c r="D815" s="63"/>
      <c r="E815" s="63"/>
      <c r="F815" s="63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</row>
    <row r="816" ht="12.75" customHeight="1">
      <c r="A816" s="66"/>
      <c r="B816" s="21"/>
      <c r="C816" s="21"/>
      <c r="D816" s="63"/>
      <c r="E816" s="63"/>
      <c r="F816" s="63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</row>
    <row r="817" ht="12.75" customHeight="1">
      <c r="A817" s="66"/>
      <c r="B817" s="21"/>
      <c r="C817" s="21"/>
      <c r="D817" s="63"/>
      <c r="E817" s="63"/>
      <c r="F817" s="63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</row>
    <row r="818" ht="12.75" customHeight="1">
      <c r="A818" s="66"/>
      <c r="B818" s="21"/>
      <c r="C818" s="21"/>
      <c r="D818" s="63"/>
      <c r="E818" s="63"/>
      <c r="F818" s="63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</row>
    <row r="819" ht="12.75" customHeight="1">
      <c r="A819" s="66"/>
      <c r="B819" s="21"/>
      <c r="C819" s="21"/>
      <c r="D819" s="63"/>
      <c r="E819" s="63"/>
      <c r="F819" s="63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</row>
    <row r="820" ht="12.75" customHeight="1">
      <c r="A820" s="66"/>
      <c r="B820" s="21"/>
      <c r="C820" s="21"/>
      <c r="D820" s="63"/>
      <c r="E820" s="63"/>
      <c r="F820" s="63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</row>
    <row r="821" ht="12.75" customHeight="1">
      <c r="A821" s="66"/>
      <c r="B821" s="21"/>
      <c r="C821" s="21"/>
      <c r="D821" s="63"/>
      <c r="E821" s="63"/>
      <c r="F821" s="63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</row>
    <row r="822" ht="12.75" customHeight="1">
      <c r="A822" s="66"/>
      <c r="B822" s="21"/>
      <c r="C822" s="21"/>
      <c r="D822" s="63"/>
      <c r="E822" s="63"/>
      <c r="F822" s="63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</row>
    <row r="823" ht="12.75" customHeight="1">
      <c r="A823" s="66"/>
      <c r="B823" s="21"/>
      <c r="C823" s="21"/>
      <c r="D823" s="63"/>
      <c r="E823" s="63"/>
      <c r="F823" s="63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</row>
    <row r="824" ht="12.75" customHeight="1">
      <c r="A824" s="66"/>
      <c r="B824" s="21"/>
      <c r="C824" s="21"/>
      <c r="D824" s="63"/>
      <c r="E824" s="63"/>
      <c r="F824" s="63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</row>
    <row r="825" ht="12.75" customHeight="1">
      <c r="A825" s="66"/>
      <c r="B825" s="21"/>
      <c r="C825" s="21"/>
      <c r="D825" s="63"/>
      <c r="E825" s="63"/>
      <c r="F825" s="63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</row>
    <row r="826" ht="12.75" customHeight="1">
      <c r="A826" s="66"/>
      <c r="B826" s="21"/>
      <c r="C826" s="21"/>
      <c r="D826" s="63"/>
      <c r="E826" s="63"/>
      <c r="F826" s="63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</row>
    <row r="827" ht="12.75" customHeight="1">
      <c r="A827" s="66"/>
      <c r="B827" s="21"/>
      <c r="C827" s="21"/>
      <c r="D827" s="63"/>
      <c r="E827" s="63"/>
      <c r="F827" s="63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</row>
    <row r="828" ht="12.75" customHeight="1">
      <c r="A828" s="66"/>
      <c r="B828" s="21"/>
      <c r="C828" s="21"/>
      <c r="D828" s="63"/>
      <c r="E828" s="63"/>
      <c r="F828" s="63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</row>
    <row r="829" ht="12.75" customHeight="1">
      <c r="A829" s="66"/>
      <c r="B829" s="21"/>
      <c r="C829" s="21"/>
      <c r="D829" s="63"/>
      <c r="E829" s="63"/>
      <c r="F829" s="63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</row>
    <row r="830" ht="12.75" customHeight="1">
      <c r="A830" s="66"/>
      <c r="B830" s="21"/>
      <c r="C830" s="21"/>
      <c r="D830" s="63"/>
      <c r="E830" s="63"/>
      <c r="F830" s="63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</row>
    <row r="831" ht="12.75" customHeight="1">
      <c r="A831" s="66"/>
      <c r="B831" s="21"/>
      <c r="C831" s="21"/>
      <c r="D831" s="63"/>
      <c r="E831" s="63"/>
      <c r="F831" s="63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</row>
    <row r="832" ht="12.75" customHeight="1">
      <c r="A832" s="66"/>
      <c r="B832" s="21"/>
      <c r="C832" s="21"/>
      <c r="D832" s="63"/>
      <c r="E832" s="63"/>
      <c r="F832" s="63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</row>
    <row r="833" ht="12.75" customHeight="1">
      <c r="A833" s="66"/>
      <c r="B833" s="21"/>
      <c r="C833" s="21"/>
      <c r="D833" s="63"/>
      <c r="E833" s="63"/>
      <c r="F833" s="63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</row>
    <row r="834" ht="12.75" customHeight="1">
      <c r="A834" s="66"/>
      <c r="B834" s="21"/>
      <c r="C834" s="21"/>
      <c r="D834" s="63"/>
      <c r="E834" s="63"/>
      <c r="F834" s="63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</row>
    <row r="835" ht="12.75" customHeight="1">
      <c r="A835" s="66"/>
      <c r="B835" s="21"/>
      <c r="C835" s="21"/>
      <c r="D835" s="63"/>
      <c r="E835" s="63"/>
      <c r="F835" s="63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</row>
    <row r="836" ht="12.75" customHeight="1">
      <c r="A836" s="66"/>
      <c r="B836" s="21"/>
      <c r="C836" s="21"/>
      <c r="D836" s="63"/>
      <c r="E836" s="63"/>
      <c r="F836" s="63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</row>
    <row r="837" ht="12.75" customHeight="1">
      <c r="A837" s="66"/>
      <c r="B837" s="21"/>
      <c r="C837" s="21"/>
      <c r="D837" s="63"/>
      <c r="E837" s="63"/>
      <c r="F837" s="63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</row>
    <row r="838" ht="12.75" customHeight="1">
      <c r="A838" s="66"/>
      <c r="B838" s="21"/>
      <c r="C838" s="21"/>
      <c r="D838" s="63"/>
      <c r="E838" s="63"/>
      <c r="F838" s="63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</row>
    <row r="839" ht="12.75" customHeight="1">
      <c r="A839" s="66"/>
      <c r="B839" s="21"/>
      <c r="C839" s="21"/>
      <c r="D839" s="63"/>
      <c r="E839" s="63"/>
      <c r="F839" s="63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</row>
    <row r="840" ht="12.75" customHeight="1">
      <c r="A840" s="66"/>
      <c r="B840" s="21"/>
      <c r="C840" s="21"/>
      <c r="D840" s="63"/>
      <c r="E840" s="63"/>
      <c r="F840" s="63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</row>
    <row r="841" ht="12.75" customHeight="1">
      <c r="A841" s="66"/>
      <c r="B841" s="21"/>
      <c r="C841" s="21"/>
      <c r="D841" s="63"/>
      <c r="E841" s="63"/>
      <c r="F841" s="63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</row>
    <row r="842" ht="12.75" customHeight="1">
      <c r="A842" s="66"/>
      <c r="B842" s="21"/>
      <c r="C842" s="21"/>
      <c r="D842" s="63"/>
      <c r="E842" s="63"/>
      <c r="F842" s="63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</row>
    <row r="843" ht="12.75" customHeight="1">
      <c r="A843" s="66"/>
      <c r="B843" s="21"/>
      <c r="C843" s="21"/>
      <c r="D843" s="63"/>
      <c r="E843" s="63"/>
      <c r="F843" s="63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</row>
    <row r="844" ht="12.75" customHeight="1">
      <c r="A844" s="66"/>
      <c r="B844" s="21"/>
      <c r="C844" s="21"/>
      <c r="D844" s="63"/>
      <c r="E844" s="63"/>
      <c r="F844" s="63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</row>
    <row r="845" ht="12.75" customHeight="1">
      <c r="A845" s="66"/>
      <c r="B845" s="21"/>
      <c r="C845" s="21"/>
      <c r="D845" s="63"/>
      <c r="E845" s="63"/>
      <c r="F845" s="63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</row>
    <row r="846" ht="12.75" customHeight="1">
      <c r="A846" s="66"/>
      <c r="B846" s="21"/>
      <c r="C846" s="21"/>
      <c r="D846" s="63"/>
      <c r="E846" s="63"/>
      <c r="F846" s="63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</row>
    <row r="847" ht="12.75" customHeight="1">
      <c r="A847" s="66"/>
      <c r="B847" s="21"/>
      <c r="C847" s="21"/>
      <c r="D847" s="63"/>
      <c r="E847" s="63"/>
      <c r="F847" s="63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</row>
    <row r="848" ht="12.75" customHeight="1">
      <c r="A848" s="66"/>
      <c r="B848" s="21"/>
      <c r="C848" s="21"/>
      <c r="D848" s="63"/>
      <c r="E848" s="63"/>
      <c r="F848" s="63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</row>
    <row r="849" ht="12.75" customHeight="1">
      <c r="A849" s="66"/>
      <c r="B849" s="21"/>
      <c r="C849" s="21"/>
      <c r="D849" s="63"/>
      <c r="E849" s="63"/>
      <c r="F849" s="63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</row>
    <row r="850" ht="12.75" customHeight="1">
      <c r="A850" s="66"/>
      <c r="B850" s="21"/>
      <c r="C850" s="21"/>
      <c r="D850" s="63"/>
      <c r="E850" s="63"/>
      <c r="F850" s="63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</row>
    <row r="851" ht="12.75" customHeight="1">
      <c r="A851" s="66"/>
      <c r="B851" s="21"/>
      <c r="C851" s="21"/>
      <c r="D851" s="63"/>
      <c r="E851" s="63"/>
      <c r="F851" s="63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</row>
    <row r="852" ht="12.75" customHeight="1">
      <c r="A852" s="66"/>
      <c r="B852" s="21"/>
      <c r="C852" s="21"/>
      <c r="D852" s="63"/>
      <c r="E852" s="63"/>
      <c r="F852" s="63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</row>
    <row r="853" ht="12.75" customHeight="1">
      <c r="A853" s="66"/>
      <c r="B853" s="21"/>
      <c r="C853" s="21"/>
      <c r="D853" s="63"/>
      <c r="E853" s="63"/>
      <c r="F853" s="63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</row>
    <row r="854" ht="12.75" customHeight="1">
      <c r="A854" s="66"/>
      <c r="B854" s="21"/>
      <c r="C854" s="21"/>
      <c r="D854" s="63"/>
      <c r="E854" s="63"/>
      <c r="F854" s="63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</row>
    <row r="855" ht="12.75" customHeight="1">
      <c r="A855" s="66"/>
      <c r="B855" s="21"/>
      <c r="C855" s="21"/>
      <c r="D855" s="63"/>
      <c r="E855" s="63"/>
      <c r="F855" s="63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</row>
    <row r="856" ht="12.75" customHeight="1">
      <c r="A856" s="66"/>
      <c r="B856" s="21"/>
      <c r="C856" s="21"/>
      <c r="D856" s="63"/>
      <c r="E856" s="63"/>
      <c r="F856" s="63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</row>
    <row r="857" ht="12.75" customHeight="1">
      <c r="A857" s="66"/>
      <c r="B857" s="21"/>
      <c r="C857" s="21"/>
      <c r="D857" s="63"/>
      <c r="E857" s="63"/>
      <c r="F857" s="63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</row>
    <row r="858" ht="12.75" customHeight="1">
      <c r="A858" s="66"/>
      <c r="B858" s="21"/>
      <c r="C858" s="21"/>
      <c r="D858" s="63"/>
      <c r="E858" s="63"/>
      <c r="F858" s="63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</row>
    <row r="859" ht="12.75" customHeight="1">
      <c r="A859" s="66"/>
      <c r="B859" s="21"/>
      <c r="C859" s="21"/>
      <c r="D859" s="63"/>
      <c r="E859" s="63"/>
      <c r="F859" s="63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</row>
    <row r="860" ht="12.75" customHeight="1">
      <c r="A860" s="66"/>
      <c r="B860" s="21"/>
      <c r="C860" s="21"/>
      <c r="D860" s="63"/>
      <c r="E860" s="63"/>
      <c r="F860" s="63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</row>
    <row r="861" ht="12.75" customHeight="1">
      <c r="A861" s="66"/>
      <c r="B861" s="21"/>
      <c r="C861" s="21"/>
      <c r="D861" s="63"/>
      <c r="E861" s="63"/>
      <c r="F861" s="63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</row>
    <row r="862" ht="12.75" customHeight="1">
      <c r="A862" s="66"/>
      <c r="B862" s="21"/>
      <c r="C862" s="21"/>
      <c r="D862" s="63"/>
      <c r="E862" s="63"/>
      <c r="F862" s="63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</row>
    <row r="863" ht="12.75" customHeight="1">
      <c r="A863" s="66"/>
      <c r="B863" s="21"/>
      <c r="C863" s="21"/>
      <c r="D863" s="63"/>
      <c r="E863" s="63"/>
      <c r="F863" s="63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</row>
    <row r="864" ht="12.75" customHeight="1">
      <c r="A864" s="66"/>
      <c r="B864" s="21"/>
      <c r="C864" s="21"/>
      <c r="D864" s="63"/>
      <c r="E864" s="63"/>
      <c r="F864" s="63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</row>
    <row r="865" ht="12.75" customHeight="1">
      <c r="A865" s="66"/>
      <c r="B865" s="21"/>
      <c r="C865" s="21"/>
      <c r="D865" s="63"/>
      <c r="E865" s="63"/>
      <c r="F865" s="63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</row>
    <row r="866" ht="12.75" customHeight="1">
      <c r="A866" s="66"/>
      <c r="B866" s="21"/>
      <c r="C866" s="21"/>
      <c r="D866" s="63"/>
      <c r="E866" s="63"/>
      <c r="F866" s="63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</row>
    <row r="867" ht="12.75" customHeight="1">
      <c r="A867" s="66"/>
      <c r="B867" s="21"/>
      <c r="C867" s="21"/>
      <c r="D867" s="63"/>
      <c r="E867" s="63"/>
      <c r="F867" s="63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</row>
    <row r="868" ht="12.75" customHeight="1">
      <c r="A868" s="66"/>
      <c r="B868" s="21"/>
      <c r="C868" s="21"/>
      <c r="D868" s="63"/>
      <c r="E868" s="63"/>
      <c r="F868" s="63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</row>
    <row r="869" ht="12.75" customHeight="1">
      <c r="A869" s="66"/>
      <c r="B869" s="21"/>
      <c r="C869" s="21"/>
      <c r="D869" s="63"/>
      <c r="E869" s="63"/>
      <c r="F869" s="63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</row>
    <row r="870" ht="12.75" customHeight="1">
      <c r="A870" s="66"/>
      <c r="B870" s="21"/>
      <c r="C870" s="21"/>
      <c r="D870" s="63"/>
      <c r="E870" s="63"/>
      <c r="F870" s="63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</row>
    <row r="871" ht="12.75" customHeight="1">
      <c r="A871" s="66"/>
      <c r="B871" s="21"/>
      <c r="C871" s="21"/>
      <c r="D871" s="63"/>
      <c r="E871" s="63"/>
      <c r="F871" s="63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</row>
    <row r="872" ht="12.75" customHeight="1">
      <c r="A872" s="66"/>
      <c r="B872" s="21"/>
      <c r="C872" s="21"/>
      <c r="D872" s="63"/>
      <c r="E872" s="63"/>
      <c r="F872" s="63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</row>
    <row r="873" ht="12.75" customHeight="1">
      <c r="A873" s="66"/>
      <c r="B873" s="21"/>
      <c r="C873" s="21"/>
      <c r="D873" s="63"/>
      <c r="E873" s="63"/>
      <c r="F873" s="63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</row>
    <row r="874" ht="12.75" customHeight="1">
      <c r="A874" s="66"/>
      <c r="B874" s="21"/>
      <c r="C874" s="21"/>
      <c r="D874" s="63"/>
      <c r="E874" s="63"/>
      <c r="F874" s="63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</row>
    <row r="875" ht="12.75" customHeight="1">
      <c r="A875" s="66"/>
      <c r="B875" s="21"/>
      <c r="C875" s="21"/>
      <c r="D875" s="63"/>
      <c r="E875" s="63"/>
      <c r="F875" s="63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</row>
    <row r="876" ht="12.75" customHeight="1">
      <c r="A876" s="66"/>
      <c r="B876" s="21"/>
      <c r="C876" s="21"/>
      <c r="D876" s="63"/>
      <c r="E876" s="63"/>
      <c r="F876" s="63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</row>
    <row r="877" ht="12.75" customHeight="1">
      <c r="A877" s="66"/>
      <c r="B877" s="21"/>
      <c r="C877" s="21"/>
      <c r="D877" s="63"/>
      <c r="E877" s="63"/>
      <c r="F877" s="63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</row>
    <row r="878" ht="12.75" customHeight="1">
      <c r="A878" s="66"/>
      <c r="B878" s="21"/>
      <c r="C878" s="21"/>
      <c r="D878" s="63"/>
      <c r="E878" s="63"/>
      <c r="F878" s="63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</row>
    <row r="879" ht="12.75" customHeight="1">
      <c r="A879" s="66"/>
      <c r="B879" s="21"/>
      <c r="C879" s="21"/>
      <c r="D879" s="63"/>
      <c r="E879" s="63"/>
      <c r="F879" s="63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</row>
    <row r="880" ht="12.75" customHeight="1">
      <c r="A880" s="66"/>
      <c r="B880" s="21"/>
      <c r="C880" s="21"/>
      <c r="D880" s="63"/>
      <c r="E880" s="63"/>
      <c r="F880" s="63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</row>
    <row r="881" ht="12.75" customHeight="1">
      <c r="A881" s="66"/>
      <c r="B881" s="21"/>
      <c r="C881" s="21"/>
      <c r="D881" s="63"/>
      <c r="E881" s="63"/>
      <c r="F881" s="63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</row>
    <row r="882" ht="12.75" customHeight="1">
      <c r="A882" s="66"/>
      <c r="B882" s="21"/>
      <c r="C882" s="21"/>
      <c r="D882" s="63"/>
      <c r="E882" s="63"/>
      <c r="F882" s="63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</row>
    <row r="883" ht="12.75" customHeight="1">
      <c r="A883" s="66"/>
      <c r="B883" s="21"/>
      <c r="C883" s="21"/>
      <c r="D883" s="63"/>
      <c r="E883" s="63"/>
      <c r="F883" s="63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</row>
    <row r="884" ht="12.75" customHeight="1">
      <c r="A884" s="66"/>
      <c r="B884" s="21"/>
      <c r="C884" s="21"/>
      <c r="D884" s="63"/>
      <c r="E884" s="63"/>
      <c r="F884" s="63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</row>
    <row r="885" ht="12.75" customHeight="1">
      <c r="A885" s="66"/>
      <c r="B885" s="21"/>
      <c r="C885" s="21"/>
      <c r="D885" s="63"/>
      <c r="E885" s="63"/>
      <c r="F885" s="63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</row>
    <row r="886" ht="12.75" customHeight="1">
      <c r="A886" s="66"/>
      <c r="B886" s="21"/>
      <c r="C886" s="21"/>
      <c r="D886" s="63"/>
      <c r="E886" s="63"/>
      <c r="F886" s="63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</row>
    <row r="887" ht="12.75" customHeight="1">
      <c r="A887" s="66"/>
      <c r="B887" s="21"/>
      <c r="C887" s="21"/>
      <c r="D887" s="63"/>
      <c r="E887" s="63"/>
      <c r="F887" s="63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</row>
    <row r="888" ht="12.75" customHeight="1">
      <c r="A888" s="66"/>
      <c r="B888" s="21"/>
      <c r="C888" s="21"/>
      <c r="D888" s="63"/>
      <c r="E888" s="63"/>
      <c r="F888" s="63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</row>
    <row r="889" ht="12.75" customHeight="1">
      <c r="A889" s="66"/>
      <c r="B889" s="21"/>
      <c r="C889" s="21"/>
      <c r="D889" s="63"/>
      <c r="E889" s="63"/>
      <c r="F889" s="63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</row>
    <row r="890" ht="12.75" customHeight="1">
      <c r="A890" s="66"/>
      <c r="B890" s="21"/>
      <c r="C890" s="21"/>
      <c r="D890" s="63"/>
      <c r="E890" s="63"/>
      <c r="F890" s="63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</row>
    <row r="891" ht="12.75" customHeight="1">
      <c r="A891" s="66"/>
      <c r="B891" s="21"/>
      <c r="C891" s="21"/>
      <c r="D891" s="63"/>
      <c r="E891" s="63"/>
      <c r="F891" s="63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</row>
    <row r="892" ht="12.75" customHeight="1">
      <c r="A892" s="66"/>
      <c r="B892" s="21"/>
      <c r="C892" s="21"/>
      <c r="D892" s="63"/>
      <c r="E892" s="63"/>
      <c r="F892" s="63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</row>
    <row r="893" ht="12.75" customHeight="1">
      <c r="A893" s="66"/>
      <c r="B893" s="21"/>
      <c r="C893" s="21"/>
      <c r="D893" s="63"/>
      <c r="E893" s="63"/>
      <c r="F893" s="63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</row>
    <row r="894" ht="12.75" customHeight="1">
      <c r="A894" s="66"/>
      <c r="B894" s="21"/>
      <c r="C894" s="21"/>
      <c r="D894" s="63"/>
      <c r="E894" s="63"/>
      <c r="F894" s="63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</row>
    <row r="895" ht="12.75" customHeight="1">
      <c r="A895" s="66"/>
      <c r="B895" s="21"/>
      <c r="C895" s="21"/>
      <c r="D895" s="63"/>
      <c r="E895" s="63"/>
      <c r="F895" s="63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</row>
    <row r="896" ht="12.75" customHeight="1">
      <c r="A896" s="66"/>
      <c r="B896" s="21"/>
      <c r="C896" s="21"/>
      <c r="D896" s="63"/>
      <c r="E896" s="63"/>
      <c r="F896" s="63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</row>
    <row r="897" ht="12.75" customHeight="1">
      <c r="A897" s="66"/>
      <c r="B897" s="21"/>
      <c r="C897" s="21"/>
      <c r="D897" s="63"/>
      <c r="E897" s="63"/>
      <c r="F897" s="63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</row>
    <row r="898" ht="12.75" customHeight="1">
      <c r="A898" s="66"/>
      <c r="B898" s="21"/>
      <c r="C898" s="21"/>
      <c r="D898" s="63"/>
      <c r="E898" s="63"/>
      <c r="F898" s="63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</row>
    <row r="899" ht="12.75" customHeight="1">
      <c r="A899" s="66"/>
      <c r="B899" s="21"/>
      <c r="C899" s="21"/>
      <c r="D899" s="63"/>
      <c r="E899" s="63"/>
      <c r="F899" s="63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</row>
    <row r="900" ht="12.75" customHeight="1">
      <c r="A900" s="66"/>
      <c r="B900" s="21"/>
      <c r="C900" s="21"/>
      <c r="D900" s="63"/>
      <c r="E900" s="63"/>
      <c r="F900" s="63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</row>
    <row r="901" ht="12.75" customHeight="1">
      <c r="A901" s="66"/>
      <c r="B901" s="21"/>
      <c r="C901" s="21"/>
      <c r="D901" s="63"/>
      <c r="E901" s="63"/>
      <c r="F901" s="63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</row>
    <row r="902" ht="12.75" customHeight="1">
      <c r="A902" s="66"/>
      <c r="B902" s="21"/>
      <c r="C902" s="21"/>
      <c r="D902" s="63"/>
      <c r="E902" s="63"/>
      <c r="F902" s="63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</row>
    <row r="903" ht="12.75" customHeight="1">
      <c r="A903" s="66"/>
      <c r="B903" s="21"/>
      <c r="C903" s="21"/>
      <c r="D903" s="63"/>
      <c r="E903" s="63"/>
      <c r="F903" s="63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</row>
    <row r="904" ht="12.75" customHeight="1">
      <c r="A904" s="66"/>
      <c r="B904" s="21"/>
      <c r="C904" s="21"/>
      <c r="D904" s="63"/>
      <c r="E904" s="63"/>
      <c r="F904" s="63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</row>
    <row r="905" ht="12.75" customHeight="1">
      <c r="A905" s="66"/>
      <c r="B905" s="21"/>
      <c r="C905" s="21"/>
      <c r="D905" s="63"/>
      <c r="E905" s="63"/>
      <c r="F905" s="63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</row>
    <row r="906" ht="12.75" customHeight="1">
      <c r="A906" s="66"/>
      <c r="B906" s="21"/>
      <c r="C906" s="21"/>
      <c r="D906" s="63"/>
      <c r="E906" s="63"/>
      <c r="F906" s="63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</row>
    <row r="907" ht="12.75" customHeight="1">
      <c r="A907" s="66"/>
      <c r="B907" s="21"/>
      <c r="C907" s="21"/>
      <c r="D907" s="63"/>
      <c r="E907" s="63"/>
      <c r="F907" s="63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</row>
    <row r="908" ht="12.75" customHeight="1">
      <c r="A908" s="66"/>
      <c r="B908" s="21"/>
      <c r="C908" s="21"/>
      <c r="D908" s="63"/>
      <c r="E908" s="63"/>
      <c r="F908" s="63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</row>
    <row r="909" ht="12.75" customHeight="1">
      <c r="A909" s="66"/>
      <c r="B909" s="21"/>
      <c r="C909" s="21"/>
      <c r="D909" s="63"/>
      <c r="E909" s="63"/>
      <c r="F909" s="63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</row>
    <row r="910" ht="12.75" customHeight="1">
      <c r="A910" s="66"/>
      <c r="B910" s="21"/>
      <c r="C910" s="21"/>
      <c r="D910" s="63"/>
      <c r="E910" s="63"/>
      <c r="F910" s="63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</row>
    <row r="911" ht="12.75" customHeight="1">
      <c r="A911" s="66"/>
      <c r="B911" s="21"/>
      <c r="C911" s="21"/>
      <c r="D911" s="63"/>
      <c r="E911" s="63"/>
      <c r="F911" s="63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</row>
    <row r="912" ht="12.75" customHeight="1">
      <c r="A912" s="66"/>
      <c r="B912" s="21"/>
      <c r="C912" s="21"/>
      <c r="D912" s="63"/>
      <c r="E912" s="63"/>
      <c r="F912" s="63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</row>
    <row r="913" ht="12.75" customHeight="1">
      <c r="A913" s="66"/>
      <c r="B913" s="21"/>
      <c r="C913" s="21"/>
      <c r="D913" s="63"/>
      <c r="E913" s="63"/>
      <c r="F913" s="63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</row>
    <row r="914" ht="12.75" customHeight="1">
      <c r="A914" s="66"/>
      <c r="B914" s="21"/>
      <c r="C914" s="21"/>
      <c r="D914" s="63"/>
      <c r="E914" s="63"/>
      <c r="F914" s="63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</row>
    <row r="915" ht="12.75" customHeight="1">
      <c r="A915" s="66"/>
      <c r="B915" s="21"/>
      <c r="C915" s="21"/>
      <c r="D915" s="63"/>
      <c r="E915" s="63"/>
      <c r="F915" s="63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</row>
    <row r="916" ht="12.75" customHeight="1">
      <c r="A916" s="66"/>
      <c r="B916" s="21"/>
      <c r="C916" s="21"/>
      <c r="D916" s="63"/>
      <c r="E916" s="63"/>
      <c r="F916" s="63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</row>
    <row r="917" ht="12.75" customHeight="1">
      <c r="A917" s="66"/>
      <c r="B917" s="21"/>
      <c r="C917" s="21"/>
      <c r="D917" s="63"/>
      <c r="E917" s="63"/>
      <c r="F917" s="63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</row>
    <row r="918" ht="12.75" customHeight="1">
      <c r="A918" s="66"/>
      <c r="B918" s="21"/>
      <c r="C918" s="21"/>
      <c r="D918" s="63"/>
      <c r="E918" s="63"/>
      <c r="F918" s="63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</row>
    <row r="919" ht="12.75" customHeight="1">
      <c r="A919" s="66"/>
      <c r="B919" s="21"/>
      <c r="C919" s="21"/>
      <c r="D919" s="63"/>
      <c r="E919" s="63"/>
      <c r="F919" s="63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</row>
    <row r="920" ht="12.75" customHeight="1">
      <c r="A920" s="66"/>
      <c r="B920" s="21"/>
      <c r="C920" s="21"/>
      <c r="D920" s="63"/>
      <c r="E920" s="63"/>
      <c r="F920" s="63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</row>
    <row r="921" ht="12.75" customHeight="1">
      <c r="A921" s="66"/>
      <c r="B921" s="21"/>
      <c r="C921" s="21"/>
      <c r="D921" s="63"/>
      <c r="E921" s="63"/>
      <c r="F921" s="63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</row>
    <row r="922" ht="12.75" customHeight="1">
      <c r="A922" s="66"/>
      <c r="B922" s="21"/>
      <c r="C922" s="21"/>
      <c r="D922" s="63"/>
      <c r="E922" s="63"/>
      <c r="F922" s="63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</row>
    <row r="923" ht="12.75" customHeight="1">
      <c r="A923" s="66"/>
      <c r="B923" s="21"/>
      <c r="C923" s="21"/>
      <c r="D923" s="63"/>
      <c r="E923" s="63"/>
      <c r="F923" s="63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</row>
    <row r="924" ht="12.75" customHeight="1">
      <c r="A924" s="66"/>
      <c r="B924" s="21"/>
      <c r="C924" s="21"/>
      <c r="D924" s="63"/>
      <c r="E924" s="63"/>
      <c r="F924" s="63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</row>
    <row r="925" ht="12.75" customHeight="1">
      <c r="A925" s="66"/>
      <c r="B925" s="21"/>
      <c r="C925" s="21"/>
      <c r="D925" s="63"/>
      <c r="E925" s="63"/>
      <c r="F925" s="63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</row>
    <row r="926" ht="12.75" customHeight="1">
      <c r="A926" s="66"/>
      <c r="B926" s="21"/>
      <c r="C926" s="21"/>
      <c r="D926" s="63"/>
      <c r="E926" s="63"/>
      <c r="F926" s="63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</row>
    <row r="927" ht="12.75" customHeight="1">
      <c r="A927" s="66"/>
      <c r="B927" s="21"/>
      <c r="C927" s="21"/>
      <c r="D927" s="63"/>
      <c r="E927" s="63"/>
      <c r="F927" s="63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</row>
    <row r="928" ht="12.75" customHeight="1">
      <c r="A928" s="66"/>
      <c r="B928" s="21"/>
      <c r="C928" s="21"/>
      <c r="D928" s="63"/>
      <c r="E928" s="63"/>
      <c r="F928" s="63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</row>
    <row r="929" ht="12.75" customHeight="1">
      <c r="A929" s="66"/>
      <c r="B929" s="21"/>
      <c r="C929" s="21"/>
      <c r="D929" s="63"/>
      <c r="E929" s="63"/>
      <c r="F929" s="63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</row>
    <row r="930" ht="12.75" customHeight="1">
      <c r="A930" s="66"/>
      <c r="B930" s="21"/>
      <c r="C930" s="21"/>
      <c r="D930" s="63"/>
      <c r="E930" s="63"/>
      <c r="F930" s="63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</row>
    <row r="931" ht="12.75" customHeight="1">
      <c r="A931" s="66"/>
      <c r="B931" s="21"/>
      <c r="C931" s="21"/>
      <c r="D931" s="63"/>
      <c r="E931" s="63"/>
      <c r="F931" s="63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</row>
    <row r="932" ht="12.75" customHeight="1">
      <c r="A932" s="66"/>
      <c r="B932" s="21"/>
      <c r="C932" s="21"/>
      <c r="D932" s="63"/>
      <c r="E932" s="63"/>
      <c r="F932" s="63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</row>
    <row r="933" ht="12.75" customHeight="1">
      <c r="A933" s="66"/>
      <c r="B933" s="21"/>
      <c r="C933" s="21"/>
      <c r="D933" s="63"/>
      <c r="E933" s="63"/>
      <c r="F933" s="63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</row>
    <row r="934" ht="12.75" customHeight="1">
      <c r="A934" s="66"/>
      <c r="B934" s="21"/>
      <c r="C934" s="21"/>
      <c r="D934" s="63"/>
      <c r="E934" s="63"/>
      <c r="F934" s="63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</row>
    <row r="935" ht="12.75" customHeight="1">
      <c r="A935" s="66"/>
      <c r="B935" s="21"/>
      <c r="C935" s="21"/>
      <c r="D935" s="63"/>
      <c r="E935" s="63"/>
      <c r="F935" s="63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</row>
    <row r="936" ht="12.75" customHeight="1">
      <c r="A936" s="66"/>
      <c r="B936" s="21"/>
      <c r="C936" s="21"/>
      <c r="D936" s="63"/>
      <c r="E936" s="63"/>
      <c r="F936" s="63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</row>
    <row r="937" ht="12.75" customHeight="1">
      <c r="A937" s="66"/>
      <c r="B937" s="21"/>
      <c r="C937" s="21"/>
      <c r="D937" s="63"/>
      <c r="E937" s="63"/>
      <c r="F937" s="63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</row>
    <row r="938" ht="12.75" customHeight="1">
      <c r="A938" s="66"/>
      <c r="B938" s="21"/>
      <c r="C938" s="21"/>
      <c r="D938" s="63"/>
      <c r="E938" s="63"/>
      <c r="F938" s="63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</row>
    <row r="939" ht="12.75" customHeight="1">
      <c r="A939" s="66"/>
      <c r="B939" s="21"/>
      <c r="C939" s="21"/>
      <c r="D939" s="63"/>
      <c r="E939" s="63"/>
      <c r="F939" s="63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</row>
    <row r="940" ht="12.75" customHeight="1">
      <c r="A940" s="66"/>
      <c r="B940" s="21"/>
      <c r="C940" s="21"/>
      <c r="D940" s="63"/>
      <c r="E940" s="63"/>
      <c r="F940" s="63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</row>
    <row r="941" ht="12.75" customHeight="1">
      <c r="A941" s="66"/>
      <c r="B941" s="21"/>
      <c r="C941" s="21"/>
      <c r="D941" s="63"/>
      <c r="E941" s="63"/>
      <c r="F941" s="63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</row>
    <row r="942" ht="12.75" customHeight="1">
      <c r="A942" s="66"/>
      <c r="B942" s="21"/>
      <c r="C942" s="21"/>
      <c r="D942" s="63"/>
      <c r="E942" s="63"/>
      <c r="F942" s="63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</row>
    <row r="943" ht="12.75" customHeight="1">
      <c r="A943" s="66"/>
      <c r="B943" s="21"/>
      <c r="C943" s="21"/>
      <c r="D943" s="63"/>
      <c r="E943" s="63"/>
      <c r="F943" s="63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</row>
    <row r="944" ht="12.75" customHeight="1">
      <c r="A944" s="66"/>
      <c r="B944" s="21"/>
      <c r="C944" s="21"/>
      <c r="D944" s="63"/>
      <c r="E944" s="63"/>
      <c r="F944" s="63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</row>
    <row r="945" ht="12.75" customHeight="1">
      <c r="A945" s="66"/>
      <c r="B945" s="21"/>
      <c r="C945" s="21"/>
      <c r="D945" s="63"/>
      <c r="E945" s="63"/>
      <c r="F945" s="63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</row>
    <row r="946" ht="12.75" customHeight="1">
      <c r="A946" s="66"/>
      <c r="B946" s="21"/>
      <c r="C946" s="21"/>
      <c r="D946" s="63"/>
      <c r="E946" s="63"/>
      <c r="F946" s="63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</row>
    <row r="947" ht="12.75" customHeight="1">
      <c r="A947" s="66"/>
      <c r="B947" s="21"/>
      <c r="C947" s="21"/>
      <c r="D947" s="63"/>
      <c r="E947" s="63"/>
      <c r="F947" s="63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</row>
    <row r="948" ht="12.75" customHeight="1">
      <c r="A948" s="66"/>
      <c r="B948" s="21"/>
      <c r="C948" s="21"/>
      <c r="D948" s="63"/>
      <c r="E948" s="63"/>
      <c r="F948" s="63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</row>
    <row r="949" ht="12.75" customHeight="1">
      <c r="A949" s="66"/>
      <c r="B949" s="21"/>
      <c r="C949" s="21"/>
      <c r="D949" s="63"/>
      <c r="E949" s="63"/>
      <c r="F949" s="63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</row>
    <row r="950" ht="12.75" customHeight="1">
      <c r="A950" s="66"/>
      <c r="B950" s="21"/>
      <c r="C950" s="21"/>
      <c r="D950" s="63"/>
      <c r="E950" s="63"/>
      <c r="F950" s="63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</row>
    <row r="951" ht="12.75" customHeight="1">
      <c r="A951" s="66"/>
      <c r="B951" s="21"/>
      <c r="C951" s="21"/>
      <c r="D951" s="63"/>
      <c r="E951" s="63"/>
      <c r="F951" s="63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</row>
    <row r="952" ht="12.75" customHeight="1">
      <c r="A952" s="66"/>
      <c r="B952" s="21"/>
      <c r="C952" s="21"/>
      <c r="D952" s="63"/>
      <c r="E952" s="63"/>
      <c r="F952" s="63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</row>
    <row r="953" ht="12.75" customHeight="1">
      <c r="A953" s="66"/>
      <c r="B953" s="21"/>
      <c r="C953" s="21"/>
      <c r="D953" s="63"/>
      <c r="E953" s="63"/>
      <c r="F953" s="63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</row>
    <row r="954" ht="12.75" customHeight="1">
      <c r="A954" s="66"/>
      <c r="B954" s="21"/>
      <c r="C954" s="21"/>
      <c r="D954" s="63"/>
      <c r="E954" s="63"/>
      <c r="F954" s="63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</row>
    <row r="955" ht="12.75" customHeight="1">
      <c r="A955" s="66"/>
      <c r="B955" s="21"/>
      <c r="C955" s="21"/>
      <c r="D955" s="63"/>
      <c r="E955" s="63"/>
      <c r="F955" s="63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</row>
    <row r="956" ht="12.75" customHeight="1">
      <c r="A956" s="66"/>
      <c r="B956" s="21"/>
      <c r="C956" s="21"/>
      <c r="D956" s="63"/>
      <c r="E956" s="63"/>
      <c r="F956" s="63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</row>
    <row r="957" ht="12.75" customHeight="1">
      <c r="A957" s="66"/>
      <c r="B957" s="21"/>
      <c r="C957" s="21"/>
      <c r="D957" s="63"/>
      <c r="E957" s="63"/>
      <c r="F957" s="63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</row>
    <row r="958" ht="12.75" customHeight="1">
      <c r="A958" s="66"/>
      <c r="B958" s="21"/>
      <c r="C958" s="21"/>
      <c r="D958" s="63"/>
      <c r="E958" s="63"/>
      <c r="F958" s="63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</row>
    <row r="959" ht="12.75" customHeight="1">
      <c r="A959" s="66"/>
      <c r="B959" s="21"/>
      <c r="C959" s="21"/>
      <c r="D959" s="63"/>
      <c r="E959" s="63"/>
      <c r="F959" s="63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</row>
    <row r="960" ht="12.75" customHeight="1">
      <c r="A960" s="66"/>
      <c r="B960" s="21"/>
      <c r="C960" s="21"/>
      <c r="D960" s="63"/>
      <c r="E960" s="63"/>
      <c r="F960" s="63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</row>
    <row r="961" ht="12.75" customHeight="1">
      <c r="A961" s="66"/>
      <c r="B961" s="21"/>
      <c r="C961" s="21"/>
      <c r="D961" s="63"/>
      <c r="E961" s="63"/>
      <c r="F961" s="63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</row>
    <row r="962" ht="12.75" customHeight="1">
      <c r="A962" s="66"/>
      <c r="B962" s="21"/>
      <c r="C962" s="21"/>
      <c r="D962" s="63"/>
      <c r="E962" s="63"/>
      <c r="F962" s="63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</row>
    <row r="963" ht="12.75" customHeight="1">
      <c r="A963" s="66"/>
      <c r="B963" s="21"/>
      <c r="C963" s="21"/>
      <c r="D963" s="63"/>
      <c r="E963" s="63"/>
      <c r="F963" s="63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</row>
    <row r="964" ht="12.75" customHeight="1">
      <c r="A964" s="66"/>
      <c r="B964" s="21"/>
      <c r="C964" s="21"/>
      <c r="D964" s="63"/>
      <c r="E964" s="63"/>
      <c r="F964" s="63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</row>
    <row r="965" ht="12.75" customHeight="1">
      <c r="A965" s="66"/>
      <c r="B965" s="21"/>
      <c r="C965" s="21"/>
      <c r="D965" s="63"/>
      <c r="E965" s="63"/>
      <c r="F965" s="63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</row>
    <row r="966" ht="12.75" customHeight="1">
      <c r="A966" s="66"/>
      <c r="B966" s="21"/>
      <c r="C966" s="21"/>
      <c r="D966" s="63"/>
      <c r="E966" s="63"/>
      <c r="F966" s="63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</row>
    <row r="967" ht="12.75" customHeight="1">
      <c r="A967" s="66"/>
      <c r="B967" s="21"/>
      <c r="C967" s="21"/>
      <c r="D967" s="63"/>
      <c r="E967" s="63"/>
      <c r="F967" s="63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</row>
    <row r="968" ht="12.75" customHeight="1">
      <c r="A968" s="66"/>
      <c r="B968" s="21"/>
      <c r="C968" s="21"/>
      <c r="D968" s="63"/>
      <c r="E968" s="63"/>
      <c r="F968" s="63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</row>
    <row r="969" ht="12.75" customHeight="1">
      <c r="A969" s="66"/>
      <c r="B969" s="21"/>
      <c r="C969" s="21"/>
      <c r="D969" s="63"/>
      <c r="E969" s="63"/>
      <c r="F969" s="63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</row>
    <row r="970" ht="12.75" customHeight="1">
      <c r="A970" s="66"/>
      <c r="B970" s="21"/>
      <c r="C970" s="21"/>
      <c r="D970" s="63"/>
      <c r="E970" s="63"/>
      <c r="F970" s="63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</row>
    <row r="971" ht="12.75" customHeight="1">
      <c r="A971" s="66"/>
      <c r="B971" s="21"/>
      <c r="C971" s="21"/>
      <c r="D971" s="63"/>
      <c r="E971" s="63"/>
      <c r="F971" s="63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</row>
    <row r="972" ht="12.75" customHeight="1">
      <c r="A972" s="66"/>
      <c r="B972" s="21"/>
      <c r="C972" s="21"/>
      <c r="D972" s="63"/>
      <c r="E972" s="63"/>
      <c r="F972" s="63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</row>
    <row r="973" ht="12.75" customHeight="1">
      <c r="A973" s="66"/>
      <c r="B973" s="21"/>
      <c r="C973" s="21"/>
      <c r="D973" s="63"/>
      <c r="E973" s="63"/>
      <c r="F973" s="63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</row>
    <row r="974" ht="12.75" customHeight="1">
      <c r="A974" s="66"/>
      <c r="B974" s="21"/>
      <c r="C974" s="21"/>
      <c r="D974" s="63"/>
      <c r="E974" s="63"/>
      <c r="F974" s="63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</row>
    <row r="975" ht="12.75" customHeight="1">
      <c r="A975" s="66"/>
      <c r="B975" s="21"/>
      <c r="C975" s="21"/>
      <c r="D975" s="63"/>
      <c r="E975" s="63"/>
      <c r="F975" s="63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</row>
    <row r="976" ht="12.75" customHeight="1">
      <c r="A976" s="66"/>
      <c r="B976" s="21"/>
      <c r="C976" s="21"/>
      <c r="D976" s="63"/>
      <c r="E976" s="63"/>
      <c r="F976" s="63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</row>
    <row r="977" ht="12.75" customHeight="1">
      <c r="A977" s="66"/>
      <c r="B977" s="21"/>
      <c r="C977" s="21"/>
      <c r="D977" s="63"/>
      <c r="E977" s="63"/>
      <c r="F977" s="63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</row>
    <row r="978" ht="12.75" customHeight="1">
      <c r="A978" s="66"/>
      <c r="B978" s="21"/>
      <c r="C978" s="21"/>
      <c r="D978" s="63"/>
      <c r="E978" s="63"/>
      <c r="F978" s="63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</row>
    <row r="979" ht="12.75" customHeight="1">
      <c r="A979" s="66"/>
      <c r="B979" s="21"/>
      <c r="C979" s="21"/>
      <c r="D979" s="63"/>
      <c r="E979" s="63"/>
      <c r="F979" s="63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</row>
    <row r="980" ht="12.75" customHeight="1">
      <c r="A980" s="66"/>
      <c r="B980" s="21"/>
      <c r="C980" s="21"/>
      <c r="D980" s="63"/>
      <c r="E980" s="63"/>
      <c r="F980" s="63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</row>
    <row r="981" ht="12.75" customHeight="1">
      <c r="A981" s="66"/>
      <c r="B981" s="21"/>
      <c r="C981" s="21"/>
      <c r="D981" s="63"/>
      <c r="E981" s="63"/>
      <c r="F981" s="63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</row>
    <row r="982" ht="12.75" customHeight="1">
      <c r="A982" s="66"/>
      <c r="B982" s="21"/>
      <c r="C982" s="21"/>
      <c r="D982" s="63"/>
      <c r="E982" s="63"/>
      <c r="F982" s="63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</row>
    <row r="983" ht="12.75" customHeight="1">
      <c r="A983" s="66"/>
      <c r="B983" s="21"/>
      <c r="C983" s="21"/>
      <c r="D983" s="63"/>
      <c r="E983" s="63"/>
      <c r="F983" s="63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</row>
    <row r="984" ht="12.75" customHeight="1">
      <c r="A984" s="66"/>
      <c r="B984" s="21"/>
      <c r="C984" s="21"/>
      <c r="D984" s="63"/>
      <c r="E984" s="63"/>
      <c r="F984" s="63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</row>
    <row r="985" ht="12.75" customHeight="1">
      <c r="A985" s="66"/>
      <c r="B985" s="21"/>
      <c r="C985" s="21"/>
      <c r="D985" s="63"/>
      <c r="E985" s="63"/>
      <c r="F985" s="63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</row>
    <row r="986" ht="12.75" customHeight="1">
      <c r="A986" s="66"/>
      <c r="B986" s="21"/>
      <c r="C986" s="21"/>
      <c r="D986" s="63"/>
      <c r="E986" s="63"/>
      <c r="F986" s="63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</row>
    <row r="987" ht="12.75" customHeight="1">
      <c r="A987" s="66"/>
      <c r="B987" s="21"/>
      <c r="C987" s="21"/>
      <c r="D987" s="63"/>
      <c r="E987" s="63"/>
      <c r="F987" s="63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</row>
    <row r="988" ht="12.75" customHeight="1">
      <c r="A988" s="66"/>
      <c r="B988" s="21"/>
      <c r="C988" s="21"/>
      <c r="D988" s="63"/>
      <c r="E988" s="63"/>
      <c r="F988" s="63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</row>
    <row r="989" ht="12.75" customHeight="1">
      <c r="A989" s="66"/>
      <c r="B989" s="21"/>
      <c r="C989" s="21"/>
      <c r="D989" s="63"/>
      <c r="E989" s="63"/>
      <c r="F989" s="63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</row>
    <row r="990" ht="12.75" customHeight="1">
      <c r="A990" s="66"/>
      <c r="B990" s="21"/>
      <c r="C990" s="21"/>
      <c r="D990" s="63"/>
      <c r="E990" s="63"/>
      <c r="F990" s="63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</row>
    <row r="991" ht="12.75" customHeight="1">
      <c r="A991" s="66"/>
      <c r="B991" s="21"/>
      <c r="C991" s="21"/>
      <c r="D991" s="63"/>
      <c r="E991" s="63"/>
      <c r="F991" s="63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</row>
    <row r="992" ht="12.75" customHeight="1">
      <c r="A992" s="66"/>
      <c r="B992" s="21"/>
      <c r="C992" s="21"/>
      <c r="D992" s="63"/>
      <c r="E992" s="63"/>
      <c r="F992" s="63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</row>
    <row r="993" ht="12.75" customHeight="1">
      <c r="A993" s="66"/>
      <c r="B993" s="21"/>
      <c r="C993" s="21"/>
      <c r="D993" s="63"/>
      <c r="E993" s="63"/>
      <c r="F993" s="63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</row>
    <row r="994" ht="12.75" customHeight="1">
      <c r="A994" s="66"/>
      <c r="B994" s="21"/>
      <c r="C994" s="21"/>
      <c r="D994" s="63"/>
      <c r="E994" s="63"/>
      <c r="F994" s="63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</row>
    <row r="995" ht="12.75" customHeight="1">
      <c r="A995" s="66"/>
      <c r="B995" s="21"/>
      <c r="C995" s="21"/>
      <c r="D995" s="63"/>
      <c r="E995" s="63"/>
      <c r="F995" s="63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</row>
    <row r="996" ht="12.75" customHeight="1">
      <c r="A996" s="66"/>
      <c r="B996" s="21"/>
      <c r="C996" s="21"/>
      <c r="D996" s="63"/>
      <c r="E996" s="63"/>
      <c r="F996" s="63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</row>
    <row r="997" ht="12.75" customHeight="1">
      <c r="A997" s="66"/>
      <c r="B997" s="21"/>
      <c r="C997" s="21"/>
      <c r="D997" s="63"/>
      <c r="E997" s="63"/>
      <c r="F997" s="63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</row>
    <row r="998" ht="12.75" customHeight="1">
      <c r="A998" s="66"/>
      <c r="B998" s="21"/>
      <c r="C998" s="21"/>
      <c r="D998" s="63"/>
      <c r="E998" s="63"/>
      <c r="F998" s="63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</row>
    <row r="999" ht="12.75" customHeight="1">
      <c r="A999" s="66"/>
      <c r="B999" s="21"/>
      <c r="C999" s="21"/>
      <c r="D999" s="63"/>
      <c r="E999" s="63"/>
      <c r="F999" s="63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</row>
    <row r="1000" ht="12.75" customHeight="1">
      <c r="A1000" s="66"/>
      <c r="B1000" s="21"/>
      <c r="C1000" s="21"/>
      <c r="D1000" s="63"/>
      <c r="E1000" s="63"/>
      <c r="F1000" s="63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</row>
  </sheetData>
  <mergeCells count="34">
    <mergeCell ref="K1:P1"/>
    <mergeCell ref="Q1:T1"/>
    <mergeCell ref="U1:Y1"/>
    <mergeCell ref="Z1:AD1"/>
    <mergeCell ref="AE1:AH1"/>
    <mergeCell ref="AI1:AM1"/>
    <mergeCell ref="AN1:AP1"/>
    <mergeCell ref="AG2:AH2"/>
    <mergeCell ref="AI2:AK2"/>
    <mergeCell ref="AL2:AM2"/>
    <mergeCell ref="AO2:AP2"/>
    <mergeCell ref="Q2:R2"/>
    <mergeCell ref="S2:T2"/>
    <mergeCell ref="V2:W2"/>
    <mergeCell ref="X2:Y2"/>
    <mergeCell ref="AA2:AB2"/>
    <mergeCell ref="AC2:AD2"/>
    <mergeCell ref="AE2:AF2"/>
    <mergeCell ref="G1:J1"/>
    <mergeCell ref="D2:F2"/>
    <mergeCell ref="G2:H2"/>
    <mergeCell ref="I2:J2"/>
    <mergeCell ref="K2:L2"/>
    <mergeCell ref="M2:N2"/>
    <mergeCell ref="O2:P2"/>
    <mergeCell ref="A90:A95"/>
    <mergeCell ref="A98:A109"/>
    <mergeCell ref="D3:F3"/>
    <mergeCell ref="A14:A21"/>
    <mergeCell ref="A24:A29"/>
    <mergeCell ref="A32:A46"/>
    <mergeCell ref="A54:A68"/>
    <mergeCell ref="A71:A76"/>
    <mergeCell ref="A79:A86"/>
  </mergeCells>
  <printOptions gridLines="1" horizontalCentered="1"/>
  <pageMargins bottom="0.75" footer="0.0" header="0.0" left="0.24" right="0.25" top="0.5"/>
  <pageSetup orientation="landscape"/>
  <headerFooter>
    <oddHeader>&amp;C000000MCS / CSM 2024 Checkpoints, Safety Points, Road Crossings, Road Access</oddHeader>
    <oddFooter>&amp;L000000Chris Teron&amp;C000000Page &amp;P&amp;R000000&amp;F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9.25"/>
    <col customWidth="1" min="2" max="2" width="24.13"/>
  </cols>
  <sheetData>
    <row r="1">
      <c r="A1" s="115" t="s">
        <v>0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>
      <c r="A2" s="118" t="s">
        <v>147</v>
      </c>
      <c r="B2" s="119"/>
      <c r="C2" s="120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>
      <c r="A3" s="121" t="s">
        <v>148</v>
      </c>
      <c r="B3" s="122" t="s">
        <v>149</v>
      </c>
      <c r="C3" s="123" t="s">
        <v>150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>
      <c r="A4" s="121" t="s">
        <v>151</v>
      </c>
      <c r="B4" s="122" t="s">
        <v>149</v>
      </c>
      <c r="C4" s="123" t="s">
        <v>152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>
      <c r="A5" s="121" t="s">
        <v>153</v>
      </c>
      <c r="B5" s="122" t="s">
        <v>154</v>
      </c>
      <c r="C5" s="123" t="s">
        <v>155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>
      <c r="A6" s="124" t="s">
        <v>156</v>
      </c>
      <c r="B6" s="125" t="s">
        <v>23</v>
      </c>
      <c r="C6" s="123" t="s">
        <v>150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>
      <c r="A7" s="126" t="s">
        <v>157</v>
      </c>
      <c r="B7" s="122" t="s">
        <v>158</v>
      </c>
      <c r="C7" s="123" t="s">
        <v>159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>
      <c r="A8" s="124" t="s">
        <v>160</v>
      </c>
      <c r="B8" s="125" t="s">
        <v>30</v>
      </c>
      <c r="C8" s="123" t="s">
        <v>161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>
      <c r="A9" s="127" t="s">
        <v>162</v>
      </c>
      <c r="B9" s="116"/>
      <c r="C9" s="120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>
      <c r="A10" s="124" t="s">
        <v>163</v>
      </c>
      <c r="B10" s="125" t="s">
        <v>33</v>
      </c>
      <c r="C10" s="123" t="s">
        <v>164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>
      <c r="A11" s="128" t="s">
        <v>165</v>
      </c>
      <c r="B11" s="122" t="s">
        <v>166</v>
      </c>
      <c r="C11" s="123" t="s">
        <v>167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>
      <c r="A12" s="124" t="s">
        <v>168</v>
      </c>
      <c r="B12" s="121" t="s">
        <v>52</v>
      </c>
      <c r="C12" s="123" t="s">
        <v>169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>
      <c r="A13" s="127" t="s">
        <v>162</v>
      </c>
      <c r="B13" s="116"/>
      <c r="C13" s="120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>
      <c r="A14" s="124" t="s">
        <v>170</v>
      </c>
      <c r="B14" s="121" t="s">
        <v>66</v>
      </c>
      <c r="C14" s="123" t="s">
        <v>171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>
      <c r="A15" s="128" t="s">
        <v>172</v>
      </c>
      <c r="B15" s="122" t="s">
        <v>173</v>
      </c>
      <c r="C15" s="123" t="s">
        <v>174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>
      <c r="A16" s="124" t="s">
        <v>175</v>
      </c>
      <c r="B16" s="121" t="s">
        <v>93</v>
      </c>
      <c r="C16" s="123" t="s">
        <v>176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>
      <c r="A17" s="124" t="s">
        <v>177</v>
      </c>
      <c r="B17" s="121" t="s">
        <v>100</v>
      </c>
      <c r="C17" s="123" t="s">
        <v>178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>
      <c r="A18" s="118" t="s">
        <v>179</v>
      </c>
      <c r="B18" s="119"/>
      <c r="C18" s="120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>
      <c r="A19" s="124" t="s">
        <v>180</v>
      </c>
      <c r="B19" s="121" t="s">
        <v>100</v>
      </c>
      <c r="C19" s="123" t="s">
        <v>178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>
      <c r="A20" s="124" t="s">
        <v>181</v>
      </c>
      <c r="B20" s="121" t="s">
        <v>93</v>
      </c>
      <c r="C20" s="129" t="s">
        <v>176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>
      <c r="A21" s="127" t="s">
        <v>162</v>
      </c>
      <c r="B21" s="116"/>
      <c r="C21" s="120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>
      <c r="A22" s="124" t="s">
        <v>182</v>
      </c>
      <c r="B22" s="121" t="s">
        <v>66</v>
      </c>
      <c r="C22" s="123" t="s">
        <v>171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>
      <c r="A23" s="127" t="s">
        <v>162</v>
      </c>
      <c r="B23" s="116"/>
      <c r="C23" s="120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>
      <c r="A24" s="124" t="s">
        <v>183</v>
      </c>
      <c r="B24" s="121" t="s">
        <v>52</v>
      </c>
      <c r="C24" s="123" t="s">
        <v>169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>
      <c r="A25" s="128" t="s">
        <v>165</v>
      </c>
      <c r="B25" s="122" t="s">
        <v>166</v>
      </c>
      <c r="C25" s="123" t="s">
        <v>167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>
      <c r="A26" s="124" t="s">
        <v>184</v>
      </c>
      <c r="B26" s="125" t="s">
        <v>30</v>
      </c>
      <c r="C26" s="123" t="s">
        <v>161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>
      <c r="A27" s="126" t="s">
        <v>185</v>
      </c>
      <c r="B27" s="122" t="s">
        <v>158</v>
      </c>
      <c r="C27" s="123" t="s">
        <v>159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>
      <c r="A28" s="124" t="s">
        <v>186</v>
      </c>
      <c r="B28" s="121" t="s">
        <v>66</v>
      </c>
      <c r="C28" s="123" t="s">
        <v>171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>
      <c r="A29" s="130" t="s">
        <v>187</v>
      </c>
      <c r="B29" s="122" t="s">
        <v>188</v>
      </c>
      <c r="C29" s="123" t="s">
        <v>189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>
      <c r="A30" s="124" t="s">
        <v>190</v>
      </c>
      <c r="B30" s="121" t="s">
        <v>100</v>
      </c>
      <c r="C30" s="123" t="s">
        <v>178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>
      <c r="A31" s="121" t="s">
        <v>191</v>
      </c>
      <c r="B31" s="116"/>
      <c r="C31" s="120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>
      <c r="A32" s="131"/>
      <c r="B32" s="131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>
      <c r="A33" s="131"/>
      <c r="B33" s="131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>
      <c r="A34" s="131"/>
      <c r="B34" s="131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>
      <c r="A35" s="131"/>
      <c r="B35" s="131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>
      <c r="A36" s="131"/>
      <c r="B36" s="131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>
      <c r="A37" s="131"/>
      <c r="B37" s="131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>
      <c r="A38" s="131"/>
      <c r="B38" s="131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>
      <c r="A39" s="131"/>
      <c r="B39" s="131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>
      <c r="A40" s="131"/>
      <c r="B40" s="131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>
      <c r="A41" s="131"/>
      <c r="B41" s="131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>
      <c r="A42" s="131"/>
      <c r="B42" s="131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>
      <c r="A43" s="131"/>
      <c r="B43" s="131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>
      <c r="A44" s="131"/>
      <c r="B44" s="131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>
      <c r="A45" s="131"/>
      <c r="B45" s="131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>
      <c r="A46" s="131"/>
      <c r="B46" s="131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>
      <c r="A47" s="131"/>
      <c r="B47" s="131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>
      <c r="A48" s="131"/>
      <c r="B48" s="131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>
      <c r="A49" s="131"/>
      <c r="B49" s="131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>
      <c r="A50" s="131"/>
      <c r="B50" s="131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>
      <c r="A51" s="131"/>
      <c r="B51" s="131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>
      <c r="A52" s="131"/>
      <c r="B52" s="131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>
      <c r="A53" s="131"/>
      <c r="B53" s="131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>
      <c r="A54" s="131"/>
      <c r="B54" s="131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>
      <c r="A55" s="131"/>
      <c r="B55" s="131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>
      <c r="A56" s="131"/>
      <c r="B56" s="131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>
      <c r="A57" s="131"/>
      <c r="B57" s="131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>
      <c r="A58" s="131"/>
      <c r="B58" s="131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>
      <c r="A59" s="131"/>
      <c r="B59" s="131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>
      <c r="A60" s="131"/>
      <c r="B60" s="131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>
      <c r="A61" s="131"/>
      <c r="B61" s="131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>
      <c r="A62" s="131"/>
      <c r="B62" s="131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>
      <c r="A63" s="131"/>
      <c r="B63" s="131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>
      <c r="A64" s="131"/>
      <c r="B64" s="131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>
      <c r="A65" s="131"/>
      <c r="B65" s="131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>
      <c r="A66" s="131"/>
      <c r="B66" s="131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>
      <c r="A67" s="131"/>
      <c r="B67" s="131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>
      <c r="A68" s="131"/>
      <c r="B68" s="131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>
      <c r="A69" s="131"/>
      <c r="B69" s="131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>
      <c r="A70" s="131"/>
      <c r="B70" s="131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>
      <c r="A71" s="131"/>
      <c r="B71" s="131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>
      <c r="A72" s="131"/>
      <c r="B72" s="131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>
      <c r="A73" s="131"/>
      <c r="B73" s="131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>
      <c r="A74" s="131"/>
      <c r="B74" s="131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>
      <c r="A75" s="131"/>
      <c r="B75" s="131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>
      <c r="A76" s="131"/>
      <c r="B76" s="131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>
      <c r="A77" s="131"/>
      <c r="B77" s="131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>
      <c r="A78" s="131"/>
      <c r="B78" s="131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>
      <c r="A79" s="131"/>
      <c r="B79" s="131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>
      <c r="A80" s="131"/>
      <c r="B80" s="131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>
      <c r="A81" s="131"/>
      <c r="B81" s="131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>
      <c r="A82" s="131"/>
      <c r="B82" s="131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>
      <c r="A83" s="131"/>
      <c r="B83" s="131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>
      <c r="A84" s="131"/>
      <c r="B84" s="131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>
      <c r="A85" s="131"/>
      <c r="B85" s="131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>
      <c r="A86" s="131"/>
      <c r="B86" s="131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>
      <c r="A87" s="131"/>
      <c r="B87" s="131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>
      <c r="A88" s="131"/>
      <c r="B88" s="131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>
      <c r="A89" s="131"/>
      <c r="B89" s="131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>
      <c r="A90" s="131"/>
      <c r="B90" s="131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>
      <c r="A91" s="131"/>
      <c r="B91" s="131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>
      <c r="A92" s="131"/>
      <c r="B92" s="131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>
      <c r="A93" s="131"/>
      <c r="B93" s="131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>
      <c r="A94" s="131"/>
      <c r="B94" s="131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>
      <c r="A95" s="131"/>
      <c r="B95" s="131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>
      <c r="A96" s="131"/>
      <c r="B96" s="131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>
      <c r="A97" s="131"/>
      <c r="B97" s="131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>
      <c r="A98" s="131"/>
      <c r="B98" s="131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>
      <c r="A99" s="131"/>
      <c r="B99" s="131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>
      <c r="A100" s="131"/>
      <c r="B100" s="131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>
      <c r="A101" s="131"/>
      <c r="B101" s="131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>
      <c r="A102" s="131"/>
      <c r="B102" s="131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>
      <c r="A103" s="131"/>
      <c r="B103" s="131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>
      <c r="A104" s="131"/>
      <c r="B104" s="131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>
      <c r="A105" s="131"/>
      <c r="B105" s="131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>
      <c r="A106" s="131"/>
      <c r="B106" s="131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>
      <c r="A107" s="131"/>
      <c r="B107" s="131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>
      <c r="A108" s="131"/>
      <c r="B108" s="131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>
      <c r="A109" s="131"/>
      <c r="B109" s="131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>
      <c r="A110" s="131"/>
      <c r="B110" s="131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>
      <c r="A111" s="131"/>
      <c r="B111" s="131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>
      <c r="A112" s="131"/>
      <c r="B112" s="131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>
      <c r="A113" s="131"/>
      <c r="B113" s="131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>
      <c r="A114" s="131"/>
      <c r="B114" s="131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>
      <c r="A115" s="131"/>
      <c r="B115" s="131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>
      <c r="A116" s="131"/>
      <c r="B116" s="131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>
      <c r="A117" s="131"/>
      <c r="B117" s="131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>
      <c r="A118" s="131"/>
      <c r="B118" s="131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>
      <c r="A119" s="131"/>
      <c r="B119" s="131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>
      <c r="A120" s="131"/>
      <c r="B120" s="131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>
      <c r="A121" s="131"/>
      <c r="B121" s="131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>
      <c r="A122" s="131"/>
      <c r="B122" s="131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>
      <c r="A123" s="131"/>
      <c r="B123" s="131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>
      <c r="A124" s="131"/>
      <c r="B124" s="131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>
      <c r="A125" s="131"/>
      <c r="B125" s="131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>
      <c r="A126" s="131"/>
      <c r="B126" s="131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>
      <c r="A127" s="131"/>
      <c r="B127" s="131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>
      <c r="A128" s="131"/>
      <c r="B128" s="131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>
      <c r="A129" s="131"/>
      <c r="B129" s="131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>
      <c r="A130" s="131"/>
      <c r="B130" s="131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>
      <c r="A131" s="131"/>
      <c r="B131" s="131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>
      <c r="A132" s="131"/>
      <c r="B132" s="131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>
      <c r="A133" s="131"/>
      <c r="B133" s="131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>
      <c r="A134" s="131"/>
      <c r="B134" s="131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>
      <c r="A135" s="131"/>
      <c r="B135" s="131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>
      <c r="A136" s="131"/>
      <c r="B136" s="131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>
      <c r="A137" s="131"/>
      <c r="B137" s="131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>
      <c r="A138" s="131"/>
      <c r="B138" s="131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>
      <c r="A139" s="131"/>
      <c r="B139" s="131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>
      <c r="A140" s="131"/>
      <c r="B140" s="131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>
      <c r="A141" s="131"/>
      <c r="B141" s="131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>
      <c r="A142" s="131"/>
      <c r="B142" s="131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>
      <c r="A143" s="131"/>
      <c r="B143" s="131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>
      <c r="A144" s="131"/>
      <c r="B144" s="131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>
      <c r="A145" s="131"/>
      <c r="B145" s="131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>
      <c r="A146" s="131"/>
      <c r="B146" s="131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>
      <c r="A147" s="131"/>
      <c r="B147" s="131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>
      <c r="A148" s="131"/>
      <c r="B148" s="131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>
      <c r="A149" s="131"/>
      <c r="B149" s="131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>
      <c r="A150" s="131"/>
      <c r="B150" s="131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>
      <c r="A151" s="131"/>
      <c r="B151" s="131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>
      <c r="A152" s="131"/>
      <c r="B152" s="131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>
      <c r="A153" s="131"/>
      <c r="B153" s="131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>
      <c r="A154" s="131"/>
      <c r="B154" s="131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>
      <c r="A155" s="131"/>
      <c r="B155" s="131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>
      <c r="A156" s="131"/>
      <c r="B156" s="131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>
      <c r="A157" s="131"/>
      <c r="B157" s="131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>
      <c r="A158" s="131"/>
      <c r="B158" s="131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>
      <c r="A159" s="131"/>
      <c r="B159" s="131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>
      <c r="A160" s="131"/>
      <c r="B160" s="131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>
      <c r="A161" s="131"/>
      <c r="B161" s="131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>
      <c r="A162" s="131"/>
      <c r="B162" s="131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>
      <c r="A163" s="131"/>
      <c r="B163" s="131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>
      <c r="A164" s="131"/>
      <c r="B164" s="131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>
      <c r="A165" s="131"/>
      <c r="B165" s="131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>
      <c r="A166" s="131"/>
      <c r="B166" s="131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>
      <c r="A167" s="131"/>
      <c r="B167" s="131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>
      <c r="A168" s="131"/>
      <c r="B168" s="131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>
      <c r="A169" s="131"/>
      <c r="B169" s="131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>
      <c r="A170" s="131"/>
      <c r="B170" s="131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>
      <c r="A171" s="131"/>
      <c r="B171" s="131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>
      <c r="A172" s="131"/>
      <c r="B172" s="131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>
      <c r="A173" s="131"/>
      <c r="B173" s="131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>
      <c r="A174" s="131"/>
      <c r="B174" s="131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>
      <c r="A175" s="131"/>
      <c r="B175" s="131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>
      <c r="A176" s="131"/>
      <c r="B176" s="131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>
      <c r="A177" s="131"/>
      <c r="B177" s="131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>
      <c r="A178" s="131"/>
      <c r="B178" s="131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>
      <c r="A179" s="131"/>
      <c r="B179" s="131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>
      <c r="A180" s="131"/>
      <c r="B180" s="131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>
      <c r="A181" s="131"/>
      <c r="B181" s="131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>
      <c r="A182" s="131"/>
      <c r="B182" s="131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>
      <c r="A183" s="131"/>
      <c r="B183" s="131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>
      <c r="A184" s="131"/>
      <c r="B184" s="131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>
      <c r="A185" s="131"/>
      <c r="B185" s="131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>
      <c r="A186" s="131"/>
      <c r="B186" s="131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>
      <c r="A187" s="131"/>
      <c r="B187" s="131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>
      <c r="A188" s="131"/>
      <c r="B188" s="131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>
      <c r="A189" s="131"/>
      <c r="B189" s="131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>
      <c r="A190" s="131"/>
      <c r="B190" s="131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>
      <c r="A191" s="131"/>
      <c r="B191" s="131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>
      <c r="A192" s="131"/>
      <c r="B192" s="131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>
      <c r="A193" s="131"/>
      <c r="B193" s="131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>
      <c r="A194" s="131"/>
      <c r="B194" s="131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>
      <c r="A195" s="131"/>
      <c r="B195" s="131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>
      <c r="A196" s="131"/>
      <c r="B196" s="131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>
      <c r="A197" s="131"/>
      <c r="B197" s="131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>
      <c r="A198" s="131"/>
      <c r="B198" s="131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>
      <c r="A199" s="131"/>
      <c r="B199" s="131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>
      <c r="A200" s="131"/>
      <c r="B200" s="131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>
      <c r="A201" s="131"/>
      <c r="B201" s="131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>
      <c r="A202" s="131"/>
      <c r="B202" s="131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>
      <c r="A203" s="131"/>
      <c r="B203" s="131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>
      <c r="A204" s="131"/>
      <c r="B204" s="131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>
      <c r="A205" s="131"/>
      <c r="B205" s="131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>
      <c r="A206" s="131"/>
      <c r="B206" s="131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>
      <c r="A207" s="131"/>
      <c r="B207" s="131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>
      <c r="A208" s="131"/>
      <c r="B208" s="131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>
      <c r="A209" s="131"/>
      <c r="B209" s="131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>
      <c r="A210" s="131"/>
      <c r="B210" s="131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>
      <c r="A211" s="131"/>
      <c r="B211" s="131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>
      <c r="A212" s="131"/>
      <c r="B212" s="131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>
      <c r="A213" s="131"/>
      <c r="B213" s="131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>
      <c r="A214" s="131"/>
      <c r="B214" s="131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>
      <c r="A215" s="131"/>
      <c r="B215" s="131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>
      <c r="A216" s="131"/>
      <c r="B216" s="131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>
      <c r="A217" s="131"/>
      <c r="B217" s="131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>
      <c r="A218" s="131"/>
      <c r="B218" s="131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>
      <c r="A219" s="131"/>
      <c r="B219" s="131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>
      <c r="A220" s="131"/>
      <c r="B220" s="131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>
      <c r="A221" s="131"/>
      <c r="B221" s="131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>
      <c r="A222" s="131"/>
      <c r="B222" s="131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>
      <c r="A223" s="131"/>
      <c r="B223" s="131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>
      <c r="A224" s="131"/>
      <c r="B224" s="131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>
      <c r="A225" s="131"/>
      <c r="B225" s="131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>
      <c r="A226" s="131"/>
      <c r="B226" s="131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>
      <c r="A227" s="131"/>
      <c r="B227" s="131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>
      <c r="A228" s="131"/>
      <c r="B228" s="131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>
      <c r="A229" s="131"/>
      <c r="B229" s="131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  <row r="99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</row>
    <row r="996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</row>
    <row r="997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</row>
    <row r="998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</row>
    <row r="999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</row>
    <row r="1000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</row>
  </sheetData>
  <hyperlinks>
    <hyperlink r:id="rId1" ref="C3"/>
    <hyperlink r:id="rId2" ref="C4"/>
    <hyperlink r:id="rId3" ref="C5"/>
    <hyperlink r:id="rId4" ref="C6"/>
    <hyperlink r:id="rId5" ref="C7"/>
    <hyperlink r:id="rId6" ref="C8"/>
    <hyperlink r:id="rId7" ref="C10"/>
    <hyperlink r:id="rId8" ref="C11"/>
    <hyperlink r:id="rId9" ref="C12"/>
    <hyperlink r:id="rId10" ref="C14"/>
    <hyperlink r:id="rId11" ref="C15"/>
    <hyperlink r:id="rId12" ref="C16"/>
    <hyperlink r:id="rId13" ref="C17"/>
    <hyperlink r:id="rId14" ref="C19"/>
    <hyperlink r:id="rId15" ref="C20"/>
    <hyperlink r:id="rId16" ref="C22"/>
    <hyperlink r:id="rId17" ref="C24"/>
    <hyperlink r:id="rId18" ref="C25"/>
    <hyperlink r:id="rId19" ref="C26"/>
    <hyperlink r:id="rId20" ref="C27"/>
    <hyperlink r:id="rId21" ref="C28"/>
    <hyperlink r:id="rId22" ref="C29"/>
    <hyperlink r:id="rId23" ref="C30"/>
  </hyperlinks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0.88"/>
    <col customWidth="1" min="2" max="2" width="9.38"/>
    <col customWidth="1" min="3" max="3" width="8.63"/>
    <col customWidth="1" min="4" max="4" width="8.5"/>
    <col customWidth="1" min="5" max="5" width="8.0"/>
    <col customWidth="1" min="6" max="6" width="8.5"/>
    <col customWidth="1" min="7" max="7" width="12.63"/>
    <col customWidth="1" min="8" max="8" width="8.38"/>
    <col customWidth="1" min="9" max="9" width="12.13"/>
    <col customWidth="1" min="10" max="10" width="11.5"/>
    <col customWidth="1" min="11" max="11" width="8.38"/>
    <col customWidth="1" min="12" max="12" width="12.0"/>
    <col customWidth="1" min="13" max="13" width="8.88"/>
    <col customWidth="1" min="14" max="14" width="7.88"/>
    <col customWidth="1" min="15" max="15" width="12.38"/>
    <col customWidth="1" min="16" max="16" width="13.13"/>
    <col customWidth="1" min="17" max="17" width="6.13"/>
    <col customWidth="1" min="18" max="26" width="9.13"/>
  </cols>
  <sheetData>
    <row r="1" ht="12.75" customHeight="1">
      <c r="A1" s="132"/>
      <c r="B1" s="133"/>
      <c r="C1" s="134" t="s">
        <v>192</v>
      </c>
      <c r="I1" s="6"/>
      <c r="J1" s="134" t="s">
        <v>193</v>
      </c>
      <c r="P1" s="6"/>
      <c r="Q1" s="135"/>
    </row>
    <row r="2" ht="12.75" customHeight="1">
      <c r="A2" s="136"/>
      <c r="B2" s="137"/>
      <c r="C2" s="138" t="s">
        <v>194</v>
      </c>
      <c r="D2" s="139"/>
      <c r="E2" s="139"/>
      <c r="F2" s="139"/>
      <c r="G2" s="139"/>
      <c r="H2" s="139"/>
      <c r="I2" s="140"/>
      <c r="J2" s="138" t="s">
        <v>194</v>
      </c>
      <c r="K2" s="139"/>
      <c r="L2" s="139"/>
      <c r="M2" s="139"/>
      <c r="N2" s="139"/>
      <c r="O2" s="139"/>
      <c r="P2" s="140"/>
      <c r="Q2" s="141"/>
    </row>
    <row r="3" ht="12.75" customHeight="1">
      <c r="A3" s="142" t="s">
        <v>195</v>
      </c>
      <c r="B3" s="143"/>
      <c r="C3" s="144">
        <v>1.0</v>
      </c>
      <c r="D3" s="144">
        <v>2.0</v>
      </c>
      <c r="E3" s="144">
        <v>3.0</v>
      </c>
      <c r="F3" s="144">
        <v>4.0</v>
      </c>
      <c r="G3" s="144">
        <v>5.0</v>
      </c>
      <c r="H3" s="144" t="s">
        <v>196</v>
      </c>
      <c r="I3" s="143" t="s">
        <v>197</v>
      </c>
      <c r="J3" s="144">
        <v>6.0</v>
      </c>
      <c r="K3" s="144" t="s">
        <v>196</v>
      </c>
      <c r="L3" s="144">
        <v>7.0</v>
      </c>
      <c r="M3" s="144">
        <v>8.0</v>
      </c>
      <c r="N3" s="144">
        <v>9.0</v>
      </c>
      <c r="O3" s="144">
        <v>10.0</v>
      </c>
      <c r="P3" s="143">
        <v>11.0</v>
      </c>
      <c r="Q3" s="143"/>
      <c r="R3" s="132"/>
      <c r="S3" s="132"/>
      <c r="T3" s="132"/>
      <c r="U3" s="132"/>
      <c r="V3" s="132"/>
      <c r="W3" s="132"/>
      <c r="X3" s="132"/>
      <c r="Y3" s="132"/>
      <c r="Z3" s="132"/>
    </row>
    <row r="4" ht="12.75" customHeight="1">
      <c r="A4" s="145"/>
      <c r="B4" s="146"/>
      <c r="C4" s="147" t="s">
        <v>198</v>
      </c>
      <c r="D4" s="147" t="s">
        <v>30</v>
      </c>
      <c r="E4" s="147" t="s">
        <v>33</v>
      </c>
      <c r="F4" s="147" t="s">
        <v>52</v>
      </c>
      <c r="G4" s="147" t="s">
        <v>199</v>
      </c>
      <c r="H4" s="147" t="s">
        <v>200</v>
      </c>
      <c r="I4" s="148" t="s">
        <v>100</v>
      </c>
      <c r="J4" s="147" t="s">
        <v>100</v>
      </c>
      <c r="K4" s="147" t="s">
        <v>200</v>
      </c>
      <c r="L4" s="147" t="s">
        <v>199</v>
      </c>
      <c r="M4" s="147" t="s">
        <v>52</v>
      </c>
      <c r="N4" s="147" t="s">
        <v>30</v>
      </c>
      <c r="O4" s="147" t="s">
        <v>199</v>
      </c>
      <c r="P4" s="148" t="s">
        <v>100</v>
      </c>
      <c r="Q4" s="148"/>
      <c r="R4" s="149"/>
      <c r="S4" s="149"/>
      <c r="T4" s="149"/>
      <c r="U4" s="149"/>
      <c r="V4" s="149"/>
      <c r="W4" s="149"/>
      <c r="X4" s="149"/>
      <c r="Y4" s="149"/>
      <c r="Z4" s="149"/>
    </row>
    <row r="5" ht="16.5" customHeight="1">
      <c r="A5" s="149"/>
      <c r="B5" s="150"/>
      <c r="C5" s="151" t="s">
        <v>201</v>
      </c>
      <c r="D5" s="151"/>
      <c r="E5" s="151"/>
      <c r="F5" s="151"/>
      <c r="G5" s="151"/>
      <c r="H5" s="151"/>
      <c r="I5" s="152" t="s">
        <v>202</v>
      </c>
      <c r="J5" s="151" t="s">
        <v>201</v>
      </c>
      <c r="K5" s="151"/>
      <c r="L5" s="151"/>
      <c r="M5" s="151"/>
      <c r="N5" s="151"/>
      <c r="O5" s="151"/>
      <c r="P5" s="152" t="s">
        <v>202</v>
      </c>
      <c r="Q5" s="153" t="s">
        <v>203</v>
      </c>
      <c r="R5" s="149"/>
      <c r="S5" s="149"/>
      <c r="T5" s="149"/>
      <c r="U5" s="149"/>
      <c r="V5" s="149"/>
      <c r="W5" s="149"/>
      <c r="X5" s="149"/>
      <c r="Y5" s="149"/>
      <c r="Z5" s="149"/>
    </row>
    <row r="6" ht="12.75" customHeight="1">
      <c r="A6" s="136" t="s">
        <v>204</v>
      </c>
      <c r="B6" s="137"/>
      <c r="C6" s="154"/>
      <c r="D6" s="154">
        <v>1.0</v>
      </c>
      <c r="E6" s="154">
        <v>2.0</v>
      </c>
      <c r="F6" s="154">
        <v>3.0</v>
      </c>
      <c r="G6" s="154">
        <v>4.0</v>
      </c>
      <c r="H6" s="154">
        <v>5.0</v>
      </c>
      <c r="I6" s="155">
        <v>5.0</v>
      </c>
      <c r="J6" s="154"/>
      <c r="K6" s="154">
        <v>6.0</v>
      </c>
      <c r="L6" s="154">
        <v>6.0</v>
      </c>
      <c r="M6" s="154">
        <v>7.0</v>
      </c>
      <c r="N6" s="154">
        <v>8.0</v>
      </c>
      <c r="O6" s="154">
        <v>9.0</v>
      </c>
      <c r="P6" s="155">
        <v>10.0</v>
      </c>
      <c r="Q6" s="156"/>
      <c r="R6" s="132"/>
      <c r="S6" s="132"/>
      <c r="T6" s="132"/>
      <c r="U6" s="132"/>
      <c r="V6" s="132"/>
      <c r="W6" s="132"/>
      <c r="X6" s="132"/>
      <c r="Y6" s="132"/>
      <c r="Z6" s="132"/>
    </row>
    <row r="7" ht="12.75" customHeight="1">
      <c r="A7" s="132"/>
      <c r="B7" s="133"/>
      <c r="C7" s="157"/>
      <c r="D7" s="157"/>
      <c r="E7" s="157"/>
      <c r="F7" s="157"/>
      <c r="G7" s="158"/>
      <c r="H7" s="157"/>
      <c r="I7" s="159"/>
      <c r="J7" s="157"/>
      <c r="K7" s="157"/>
      <c r="L7" s="157"/>
      <c r="M7" s="157"/>
      <c r="N7" s="157"/>
      <c r="O7" s="157"/>
      <c r="P7" s="159"/>
      <c r="Q7" s="135"/>
    </row>
    <row r="8" ht="12.75" customHeight="1">
      <c r="A8" s="132" t="s">
        <v>205</v>
      </c>
      <c r="B8" s="133"/>
      <c r="C8" s="160"/>
      <c r="D8" s="157"/>
      <c r="E8" s="157"/>
      <c r="F8" s="157"/>
      <c r="G8" s="157"/>
      <c r="H8" s="157"/>
      <c r="I8" s="159"/>
      <c r="J8" s="157"/>
      <c r="K8" s="157"/>
      <c r="L8" s="157"/>
      <c r="M8" s="157"/>
      <c r="N8" s="157"/>
      <c r="O8" s="157"/>
      <c r="P8" s="159"/>
      <c r="Q8" s="135"/>
    </row>
    <row r="9" ht="12.75" customHeight="1">
      <c r="A9" s="161" t="s">
        <v>206</v>
      </c>
      <c r="B9" s="162"/>
      <c r="C9" s="160"/>
      <c r="D9" s="158">
        <f>'Skier Times'!D9</f>
        <v>20.4</v>
      </c>
      <c r="E9" s="158">
        <f>'Skier Times'!D12</f>
        <v>12.1</v>
      </c>
      <c r="F9" s="158">
        <f>'Skier Times'!D22</f>
        <v>21.2</v>
      </c>
      <c r="G9" s="158">
        <f>'Skier Times'!D30</f>
        <v>12</v>
      </c>
      <c r="H9" s="158">
        <f>'Skier Times'!D45</f>
        <v>13.7</v>
      </c>
      <c r="I9" s="163">
        <f>'Skier Times'!D49-'Skier Times'!D45</f>
        <v>2.3</v>
      </c>
      <c r="J9" s="158"/>
      <c r="K9" s="158">
        <f>'Skier Times'!D55</f>
        <v>2.3</v>
      </c>
      <c r="L9" s="158">
        <f>'Skier Times'!D69</f>
        <v>15.8</v>
      </c>
      <c r="M9" s="158">
        <f>'Skier Times'!D77</f>
        <v>12</v>
      </c>
      <c r="N9" s="158">
        <f>'Skier Times'!D87</f>
        <v>18.1</v>
      </c>
      <c r="O9" s="158">
        <f>'Skier Times'!D96</f>
        <v>17.1</v>
      </c>
      <c r="P9" s="163">
        <f>'Skier Times'!D112</f>
        <v>16.9</v>
      </c>
      <c r="Q9" s="164"/>
      <c r="S9" s="165"/>
    </row>
    <row r="10" ht="12.75" customHeight="1">
      <c r="A10" s="161" t="s">
        <v>207</v>
      </c>
      <c r="B10" s="162"/>
      <c r="C10" s="157"/>
      <c r="D10" s="158">
        <f>D9</f>
        <v>20.4</v>
      </c>
      <c r="E10" s="158">
        <f t="shared" ref="E10:I10" si="1">D10+E9</f>
        <v>32.5</v>
      </c>
      <c r="F10" s="158">
        <f t="shared" si="1"/>
        <v>53.7</v>
      </c>
      <c r="G10" s="158">
        <f t="shared" si="1"/>
        <v>65.7</v>
      </c>
      <c r="H10" s="158">
        <f t="shared" si="1"/>
        <v>79.4</v>
      </c>
      <c r="I10" s="163">
        <f t="shared" si="1"/>
        <v>81.7</v>
      </c>
      <c r="J10" s="158"/>
      <c r="K10" s="158">
        <f>'Skier Times'!E55</f>
        <v>2.3</v>
      </c>
      <c r="L10" s="158">
        <f>L9</f>
        <v>15.8</v>
      </c>
      <c r="M10" s="158">
        <f t="shared" ref="M10:P10" si="2">L10+M9</f>
        <v>27.8</v>
      </c>
      <c r="N10" s="158">
        <f t="shared" si="2"/>
        <v>45.9</v>
      </c>
      <c r="O10" s="158">
        <f t="shared" si="2"/>
        <v>63</v>
      </c>
      <c r="P10" s="163">
        <f t="shared" si="2"/>
        <v>79.9</v>
      </c>
      <c r="Q10" s="166"/>
      <c r="R10" s="167"/>
      <c r="S10" s="167"/>
    </row>
    <row r="11" ht="12.75" customHeight="1">
      <c r="A11" s="161"/>
      <c r="B11" s="162"/>
      <c r="C11" s="157"/>
      <c r="D11" s="158"/>
      <c r="E11" s="158"/>
      <c r="F11" s="158"/>
      <c r="G11" s="158"/>
      <c r="H11" s="158"/>
      <c r="I11" s="163"/>
      <c r="J11" s="158"/>
      <c r="K11" s="158"/>
      <c r="L11" s="158">
        <f>I10+L9</f>
        <v>97.5</v>
      </c>
      <c r="M11" s="158">
        <f t="shared" ref="M11:P11" si="3">L11+M9</f>
        <v>109.5</v>
      </c>
      <c r="N11" s="158">
        <f t="shared" si="3"/>
        <v>127.6</v>
      </c>
      <c r="O11" s="158">
        <f t="shared" si="3"/>
        <v>144.7</v>
      </c>
      <c r="P11" s="158">
        <f t="shared" si="3"/>
        <v>161.6</v>
      </c>
      <c r="Q11" s="164">
        <f>I10+P10</f>
        <v>161.6</v>
      </c>
    </row>
    <row r="12" ht="12.75" customHeight="1">
      <c r="A12" s="161" t="s">
        <v>208</v>
      </c>
      <c r="B12" s="162"/>
      <c r="C12" s="160"/>
      <c r="D12" s="158">
        <f>D9</f>
        <v>20.4</v>
      </c>
      <c r="E12" s="158">
        <f t="shared" ref="E12:H12" si="4">D12+E9</f>
        <v>32.5</v>
      </c>
      <c r="F12" s="158">
        <f t="shared" si="4"/>
        <v>53.7</v>
      </c>
      <c r="G12" s="158">
        <f t="shared" si="4"/>
        <v>65.7</v>
      </c>
      <c r="H12" s="158">
        <f t="shared" si="4"/>
        <v>79.4</v>
      </c>
      <c r="I12" s="163"/>
      <c r="J12" s="158"/>
      <c r="K12" s="158">
        <v>0.0</v>
      </c>
      <c r="L12" s="158">
        <f>L10-K10</f>
        <v>13.5</v>
      </c>
      <c r="M12" s="158">
        <f t="shared" ref="M12:P12" si="5">L12+M9</f>
        <v>25.5</v>
      </c>
      <c r="N12" s="158">
        <f t="shared" si="5"/>
        <v>43.6</v>
      </c>
      <c r="O12" s="158">
        <f t="shared" si="5"/>
        <v>60.7</v>
      </c>
      <c r="P12" s="158">
        <f t="shared" si="5"/>
        <v>77.6</v>
      </c>
      <c r="Q12" s="166"/>
    </row>
    <row r="13" ht="12.75" customHeight="1">
      <c r="A13" s="161"/>
      <c r="B13" s="162"/>
      <c r="C13" s="160"/>
      <c r="D13" s="158"/>
      <c r="E13" s="158"/>
      <c r="F13" s="158"/>
      <c r="G13" s="158"/>
      <c r="H13" s="158"/>
      <c r="I13" s="163"/>
      <c r="J13" s="157"/>
      <c r="K13" s="158">
        <f>H12+K12</f>
        <v>79.4</v>
      </c>
      <c r="L13" s="158">
        <f t="shared" ref="L13:P13" si="6">$K$13+L12</f>
        <v>92.9</v>
      </c>
      <c r="M13" s="158">
        <f t="shared" si="6"/>
        <v>104.9</v>
      </c>
      <c r="N13" s="158">
        <f t="shared" si="6"/>
        <v>123</v>
      </c>
      <c r="O13" s="158">
        <f t="shared" si="6"/>
        <v>140.1</v>
      </c>
      <c r="P13" s="158">
        <f t="shared" si="6"/>
        <v>157</v>
      </c>
      <c r="Q13" s="164">
        <f>H12+P12</f>
        <v>157</v>
      </c>
      <c r="S13" s="167"/>
    </row>
    <row r="14" ht="12.75" customHeight="1">
      <c r="A14" s="168"/>
      <c r="B14" s="169"/>
      <c r="C14" s="168"/>
      <c r="D14" s="170"/>
      <c r="E14" s="170"/>
      <c r="F14" s="170"/>
      <c r="G14" s="170"/>
      <c r="H14" s="170"/>
      <c r="I14" s="171"/>
      <c r="J14" s="172"/>
      <c r="K14" s="172"/>
      <c r="L14" s="170"/>
      <c r="M14" s="170"/>
      <c r="N14" s="170"/>
      <c r="O14" s="170"/>
      <c r="P14" s="171"/>
      <c r="Q14" s="173"/>
    </row>
    <row r="15" ht="12.75" customHeight="1">
      <c r="B15" s="174"/>
      <c r="C15" s="175" t="s">
        <v>209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7"/>
      <c r="Q15" s="178"/>
    </row>
    <row r="16" ht="15.0" customHeight="1">
      <c r="A16" s="179"/>
      <c r="B16" s="174"/>
      <c r="C16" s="180" t="s">
        <v>210</v>
      </c>
      <c r="D16" s="181"/>
      <c r="E16" s="157"/>
      <c r="F16" s="157"/>
      <c r="G16" s="157"/>
      <c r="H16" s="180"/>
      <c r="I16" s="159"/>
      <c r="J16" s="182" t="s">
        <v>211</v>
      </c>
      <c r="K16" s="183" t="s">
        <v>212</v>
      </c>
      <c r="L16" s="181"/>
      <c r="M16" s="181"/>
      <c r="N16" s="181"/>
      <c r="O16" s="181"/>
      <c r="P16" s="184"/>
      <c r="Q16" s="135"/>
    </row>
    <row r="17" ht="12.75" customHeight="1">
      <c r="A17" s="185" t="s">
        <v>213</v>
      </c>
      <c r="B17" s="184"/>
      <c r="C17" s="157"/>
      <c r="D17" s="157"/>
      <c r="E17" s="157"/>
      <c r="F17" s="157"/>
      <c r="G17" s="157"/>
      <c r="H17" s="181"/>
      <c r="I17" s="184"/>
      <c r="J17" s="181"/>
      <c r="K17" s="181"/>
      <c r="L17" s="181"/>
      <c r="M17" s="157"/>
      <c r="N17" s="157"/>
      <c r="O17" s="157"/>
      <c r="P17" s="184"/>
      <c r="Q17" s="186"/>
    </row>
    <row r="18" ht="12.75" customHeight="1">
      <c r="A18" s="161" t="s">
        <v>214</v>
      </c>
      <c r="B18" s="133"/>
      <c r="C18" s="187">
        <f>'Skier Times'!H6</f>
        <v>0.2361111111</v>
      </c>
      <c r="D18" s="187">
        <f>'Skier Times'!H9</f>
        <v>0.3014957265</v>
      </c>
      <c r="E18" s="187">
        <f>'Skier Times'!H12</f>
        <v>0.34375</v>
      </c>
      <c r="F18" s="187">
        <f>'Skier Times'!H22</f>
        <v>0.4151709402</v>
      </c>
      <c r="G18" s="187">
        <f>'Skier Times'!H30</f>
        <v>0.4571047009</v>
      </c>
      <c r="H18" s="187">
        <f>'Skier Times'!H45</f>
        <v>0.5044871795</v>
      </c>
      <c r="I18" s="184"/>
      <c r="J18" s="157"/>
      <c r="K18" s="187">
        <f>'Skier Times'!H55</f>
        <v>0.2361111111</v>
      </c>
      <c r="L18" s="187">
        <f>'Skier Times'!H69</f>
        <v>0.2793803419</v>
      </c>
      <c r="M18" s="187">
        <f>'Skier Times'!H77</f>
        <v>0.3213141026</v>
      </c>
      <c r="N18" s="187">
        <f>'Skier Times'!H87</f>
        <v>0.3827991453</v>
      </c>
      <c r="O18" s="187">
        <f>'Skier Times'!H96</f>
        <v>0.4410790598</v>
      </c>
      <c r="P18" s="188">
        <f>'Skier Times'!H112</f>
        <v>0.4987179487</v>
      </c>
      <c r="Q18" s="186"/>
    </row>
    <row r="19" ht="12.75" customHeight="1">
      <c r="A19" s="161" t="s">
        <v>215</v>
      </c>
      <c r="B19" s="133"/>
      <c r="C19" s="181">
        <f>'Skier Times'!L6</f>
        <v>0.25</v>
      </c>
      <c r="D19" s="181">
        <f>'Skier Times'!L9</f>
        <v>0.3208333333</v>
      </c>
      <c r="E19" s="181">
        <f>'Skier Times'!L12</f>
        <v>0.3677083333</v>
      </c>
      <c r="F19" s="181">
        <f>'Skier Times'!L22</f>
        <v>0.4461805556</v>
      </c>
      <c r="G19" s="181">
        <f>'Skier Times'!L30</f>
        <v>0.4927083333</v>
      </c>
      <c r="H19" s="181"/>
      <c r="I19" s="188">
        <f>'Skier Times'!L49</f>
        <v>0.553125</v>
      </c>
      <c r="J19" s="181">
        <f>'Skier Times'!L52</f>
        <v>0.25</v>
      </c>
      <c r="K19" s="157"/>
      <c r="L19" s="181">
        <f>'Skier Times'!L69</f>
        <v>0.3048611111</v>
      </c>
      <c r="M19" s="181">
        <f>'Skier Times'!L77</f>
        <v>0.3513888889</v>
      </c>
      <c r="N19" s="181">
        <f>'Skier Times'!L87</f>
        <v>0.4190972222</v>
      </c>
      <c r="O19" s="181">
        <f>'Skier Times'!L96</f>
        <v>0.4833333333</v>
      </c>
      <c r="P19" s="184">
        <f>'Skier Times'!L112</f>
        <v>0.546875</v>
      </c>
      <c r="Q19" s="186"/>
    </row>
    <row r="20" ht="12.75" customHeight="1">
      <c r="A20" s="161" t="s">
        <v>216</v>
      </c>
      <c r="B20" s="133"/>
      <c r="C20" s="181">
        <f>'Skier Times'!R6</f>
        <v>0.3194444444</v>
      </c>
      <c r="D20" s="181">
        <f>'Skier Times'!R9</f>
        <v>0.3824074074</v>
      </c>
      <c r="E20" s="181">
        <f>'Skier Times'!R12</f>
        <v>0.4232253086</v>
      </c>
      <c r="F20" s="181">
        <f>'Skier Times'!R22</f>
        <v>0.4921296296</v>
      </c>
      <c r="G20" s="181">
        <f>'Skier Times'!R30</f>
        <v>0.5326388889</v>
      </c>
      <c r="H20" s="181"/>
      <c r="I20" s="184">
        <f>'Skier Times'!R49</f>
        <v>0.5854938272</v>
      </c>
      <c r="J20" s="181">
        <f>'Skier Times'!R52</f>
        <v>0.3194444444</v>
      </c>
      <c r="K20" s="181"/>
      <c r="L20" s="181">
        <f>'Skier Times'!R69</f>
        <v>0.3682098765</v>
      </c>
      <c r="M20" s="181">
        <f>'Skier Times'!R77</f>
        <v>0.4087191358</v>
      </c>
      <c r="N20" s="181">
        <f>'Skier Times'!R87</f>
        <v>0.4680555556</v>
      </c>
      <c r="O20" s="181">
        <f>'Skier Times'!R96</f>
        <v>0.5243055556</v>
      </c>
      <c r="P20" s="184">
        <f>'Skier Times'!R112</f>
        <v>0.5799382716</v>
      </c>
      <c r="Q20" s="186"/>
    </row>
    <row r="21" ht="12.75" customHeight="1">
      <c r="A21" s="161" t="s">
        <v>217</v>
      </c>
      <c r="B21" s="133"/>
      <c r="C21" s="181"/>
      <c r="D21" s="181">
        <f>'Skier Times'!Y10</f>
        <v>0.375</v>
      </c>
      <c r="E21" s="181">
        <f>'Skier Times'!W12</f>
        <v>0.4254166667</v>
      </c>
      <c r="F21" s="181">
        <f>'Skier Times'!W22</f>
        <v>0.5172222222</v>
      </c>
      <c r="G21" s="181">
        <f>'Skier Times'!W30</f>
        <v>0.5706944444</v>
      </c>
      <c r="H21" s="181"/>
      <c r="I21" s="184">
        <f>'Skier Times'!W49</f>
        <v>0.6408333333</v>
      </c>
      <c r="J21" s="181"/>
      <c r="K21" s="181"/>
      <c r="L21" s="181">
        <f>'Skier Times'!W70</f>
        <v>0.3541666667</v>
      </c>
      <c r="M21" s="181">
        <f>'Skier Times'!W77</f>
        <v>0.4041666667</v>
      </c>
      <c r="N21" s="181">
        <f>'Skier Times'!W87</f>
        <v>0.4830555556</v>
      </c>
      <c r="O21" s="181">
        <f>'Skier Times'!W96</f>
        <v>0.5577777778</v>
      </c>
      <c r="P21" s="184">
        <f>'Skier Times'!W112</f>
        <v>0.6316666667</v>
      </c>
      <c r="Q21" s="135"/>
    </row>
    <row r="22" ht="12.75" customHeight="1">
      <c r="A22" s="189" t="s">
        <v>218</v>
      </c>
      <c r="B22" s="133"/>
      <c r="C22" s="181"/>
      <c r="D22" s="181"/>
      <c r="E22" s="181">
        <f>'Skier Times'!AF13</f>
        <v>0.375</v>
      </c>
      <c r="F22" s="181">
        <f>'Skier Times'!AF22</f>
        <v>0.4486111111</v>
      </c>
      <c r="G22" s="181">
        <f>'Skier Times'!AF30</f>
        <v>0.4972222222</v>
      </c>
      <c r="H22" s="181"/>
      <c r="I22" s="184">
        <f>'Skier Times'!AF49</f>
        <v>0.5597222222</v>
      </c>
      <c r="J22" s="181"/>
      <c r="K22" s="181"/>
      <c r="L22" s="181"/>
      <c r="M22" s="181">
        <f>'Skier Times'!AF78</f>
        <v>0.375</v>
      </c>
      <c r="N22" s="181">
        <f>'Skier Times'!AF87</f>
        <v>0.4378472222</v>
      </c>
      <c r="O22" s="181">
        <f>'Skier Times'!AF96</f>
        <v>0.5041666667</v>
      </c>
      <c r="P22" s="184">
        <f>'Skier Times'!AF112</f>
        <v>0.5697916667</v>
      </c>
      <c r="Q22" s="135"/>
    </row>
    <row r="23" ht="12.75" customHeight="1">
      <c r="A23" s="161" t="s">
        <v>219</v>
      </c>
      <c r="B23" s="133"/>
      <c r="C23" s="181"/>
      <c r="D23" s="181"/>
      <c r="E23" s="181">
        <f>'Skier Times'!AB13</f>
        <v>0.4479166667</v>
      </c>
      <c r="F23" s="181">
        <f>'Skier Times'!AB22</f>
        <v>0.528219697</v>
      </c>
      <c r="G23" s="181">
        <f>'Skier Times'!AB30</f>
        <v>0.5771464646</v>
      </c>
      <c r="H23" s="181"/>
      <c r="I23" s="184">
        <f>'Skier Times'!AB49</f>
        <v>0.6412247475</v>
      </c>
      <c r="J23" s="181"/>
      <c r="K23" s="181"/>
      <c r="L23" s="157"/>
      <c r="M23" s="181">
        <f>'Skier Times'!AB78</f>
        <v>0.4375</v>
      </c>
      <c r="N23" s="181">
        <f>'Skier Times'!AB87</f>
        <v>0.5060606061</v>
      </c>
      <c r="O23" s="181">
        <f>'Skier Times'!AB96</f>
        <v>0.5743055556</v>
      </c>
      <c r="P23" s="184">
        <f>'Skier Times'!AB112</f>
        <v>0.6417929293</v>
      </c>
      <c r="Q23" s="186"/>
    </row>
    <row r="24" ht="12.75" customHeight="1">
      <c r="A24" s="161" t="s">
        <v>220</v>
      </c>
      <c r="B24" s="184"/>
      <c r="C24" s="181"/>
      <c r="D24" s="181"/>
      <c r="E24" s="181"/>
      <c r="F24" s="181">
        <f>'Skier Times'!AK23</f>
        <v>0.4583333333</v>
      </c>
      <c r="G24" s="181">
        <f>'Skier Times'!AK30</f>
        <v>0.5083333333</v>
      </c>
      <c r="H24" s="181"/>
      <c r="I24" s="184">
        <f>'Skier Times'!AK49</f>
        <v>0.5819444444</v>
      </c>
      <c r="J24" s="181"/>
      <c r="K24" s="181"/>
      <c r="L24" s="181"/>
      <c r="M24" s="181"/>
      <c r="N24" s="181">
        <f>'Skier Times'!AK88</f>
        <v>0.4375</v>
      </c>
      <c r="O24" s="181">
        <f>'Skier Times'!AK96</f>
        <v>0.50875</v>
      </c>
      <c r="P24" s="184">
        <f>'Skier Times'!AK112</f>
        <v>0.5861111111</v>
      </c>
      <c r="Q24" s="135"/>
    </row>
    <row r="25" ht="12.75" customHeight="1">
      <c r="A25" s="189" t="s">
        <v>221</v>
      </c>
      <c r="B25" s="190"/>
      <c r="C25" s="181"/>
      <c r="D25" s="157"/>
      <c r="E25" s="157"/>
      <c r="F25" s="157"/>
      <c r="G25" s="181">
        <f>'Skier Times'!AP31</f>
        <v>0.5416666667</v>
      </c>
      <c r="H25" s="157"/>
      <c r="I25" s="184">
        <f>'Skier Times'!AP49</f>
        <v>0.7083333333</v>
      </c>
      <c r="J25" s="157"/>
      <c r="K25" s="157"/>
      <c r="L25" s="157"/>
      <c r="M25" s="157"/>
      <c r="N25" s="157"/>
      <c r="O25" s="181">
        <f>'Skier Times'!AP97</f>
        <v>0.5416666667</v>
      </c>
      <c r="P25" s="184">
        <f>'Skier Times'!AP112</f>
        <v>0.7177083333</v>
      </c>
      <c r="Q25" s="135"/>
    </row>
    <row r="26" ht="12.75" customHeight="1">
      <c r="A26" s="189"/>
      <c r="B26" s="190"/>
      <c r="C26" s="181"/>
      <c r="D26" s="157"/>
      <c r="E26" s="157"/>
      <c r="F26" s="157"/>
      <c r="G26" s="157"/>
      <c r="H26" s="157"/>
      <c r="I26" s="159"/>
      <c r="J26" s="157"/>
      <c r="K26" s="157"/>
      <c r="L26" s="157"/>
      <c r="M26" s="157"/>
      <c r="N26" s="157"/>
      <c r="O26" s="157"/>
      <c r="P26" s="159"/>
      <c r="Q26" s="135"/>
    </row>
    <row r="27" ht="12.75" customHeight="1">
      <c r="A27" s="185" t="s">
        <v>222</v>
      </c>
      <c r="B27" s="190"/>
      <c r="C27" s="181"/>
      <c r="D27" s="157"/>
      <c r="E27" s="157"/>
      <c r="F27" s="157"/>
      <c r="G27" s="157"/>
      <c r="H27" s="157"/>
      <c r="I27" s="159"/>
      <c r="J27" s="157"/>
      <c r="K27" s="157"/>
      <c r="L27" s="157"/>
      <c r="M27" s="157"/>
      <c r="N27" s="157"/>
      <c r="O27" s="157"/>
      <c r="P27" s="159"/>
      <c r="Q27" s="135"/>
    </row>
    <row r="28" ht="12.75" customHeight="1">
      <c r="A28" s="161" t="s">
        <v>214</v>
      </c>
      <c r="B28" s="190"/>
      <c r="C28" s="181">
        <f>'Skier Times'!J6</f>
        <v>0.2361111111</v>
      </c>
      <c r="D28" s="181">
        <f>'Skier Times'!J9</f>
        <v>0.350975976</v>
      </c>
      <c r="E28" s="181">
        <f>'Skier Times'!J12</f>
        <v>0.4295232733</v>
      </c>
      <c r="F28" s="181">
        <f>'Skier Times'!J22</f>
        <v>0.5593093093</v>
      </c>
      <c r="G28" s="191">
        <f>'Skier Times'!J30</f>
        <v>0.6372935435</v>
      </c>
      <c r="H28" s="191">
        <f>'Skier Times'!J45</f>
        <v>0.7248498498</v>
      </c>
      <c r="I28" s="159"/>
      <c r="J28" s="157"/>
      <c r="K28" s="181">
        <f>'Skier Times'!J55</f>
        <v>0.2361111111</v>
      </c>
      <c r="L28" s="181">
        <f>'Skier Times'!J69</f>
        <v>0.3176328502</v>
      </c>
      <c r="M28" s="181">
        <f>'Skier Times'!J77</f>
        <v>0.400513285</v>
      </c>
      <c r="N28" s="181">
        <f>'Skier Times'!J87</f>
        <v>0.5132850242</v>
      </c>
      <c r="O28" s="181">
        <f>'Skier Times'!J96</f>
        <v>0.6269625604</v>
      </c>
      <c r="P28" s="192">
        <f>'Skier Times'!J112</f>
        <v>0.7394323671</v>
      </c>
      <c r="Q28" s="135"/>
    </row>
    <row r="29" ht="12.75" customHeight="1">
      <c r="A29" s="161" t="s">
        <v>215</v>
      </c>
      <c r="B29" s="190"/>
      <c r="C29" s="181">
        <f>'Skier Times'!P6</f>
        <v>0.25</v>
      </c>
      <c r="D29" s="181">
        <f>'Skier Times'!P9</f>
        <v>0.358974359</v>
      </c>
      <c r="E29" s="181">
        <f>'Skier Times'!P12</f>
        <v>0.4354166667</v>
      </c>
      <c r="F29" s="181">
        <f>'Skier Times'!P22</f>
        <v>0.5590811966</v>
      </c>
      <c r="G29" s="181">
        <f>'Skier Times'!P30</f>
        <v>0.6349893162</v>
      </c>
      <c r="H29" s="157"/>
      <c r="I29" s="184">
        <f>'Skier Times'!P49</f>
        <v>0.7322649573</v>
      </c>
      <c r="J29" s="181">
        <f>'Skier Times'!P52</f>
        <v>0.25</v>
      </c>
      <c r="K29" s="157"/>
      <c r="L29" s="181">
        <f>'Skier Times'!P69</f>
        <v>0.3354978355</v>
      </c>
      <c r="M29" s="181">
        <f>'Skier Times'!P77</f>
        <v>0.412238456</v>
      </c>
      <c r="N29" s="181">
        <f>'Skier Times'!P87</f>
        <v>0.5219877345</v>
      </c>
      <c r="O29" s="181">
        <f>'Skier Times'!P96</f>
        <v>0.6263257576</v>
      </c>
      <c r="P29" s="184">
        <f>'Skier Times'!P112</f>
        <v>0.7295815296</v>
      </c>
      <c r="Q29" s="135"/>
    </row>
    <row r="30" ht="12.75" customHeight="1">
      <c r="A30" s="161" t="s">
        <v>216</v>
      </c>
      <c r="B30" s="190"/>
      <c r="C30" s="191">
        <f>'Skier Times'!T6</f>
        <v>0.3194444444</v>
      </c>
      <c r="D30" s="191">
        <f>'Skier Times'!T9</f>
        <v>0.4079861111</v>
      </c>
      <c r="E30" s="191">
        <f>'Skier Times'!T12</f>
        <v>0.4709201389</v>
      </c>
      <c r="F30" s="191">
        <f>'Skier Times'!T22</f>
        <v>0.5733506944</v>
      </c>
      <c r="G30" s="181">
        <f>'Skier Times'!T30</f>
        <v>0.6358506944</v>
      </c>
      <c r="H30" s="157"/>
      <c r="I30" s="184">
        <f>'Skier Times'!T49</f>
        <v>0.7157118056</v>
      </c>
      <c r="J30" s="191">
        <f>'Skier Times'!T52</f>
        <v>0.3194444444</v>
      </c>
      <c r="K30" s="157"/>
      <c r="L30" s="191">
        <f>'Skier Times'!T69</f>
        <v>0.395994832</v>
      </c>
      <c r="M30" s="191">
        <f>'Skier Times'!T77</f>
        <v>0.4576065891</v>
      </c>
      <c r="N30" s="191">
        <f>'Skier Times'!T87</f>
        <v>0.5487726098</v>
      </c>
      <c r="O30" s="191">
        <f>'Skier Times'!T96</f>
        <v>0.6350936693</v>
      </c>
      <c r="P30" s="184">
        <f>'Skier Times'!T112</f>
        <v>0.7204457364</v>
      </c>
      <c r="Q30" s="135"/>
    </row>
    <row r="31" ht="12.75" customHeight="1">
      <c r="A31" s="161" t="s">
        <v>217</v>
      </c>
      <c r="B31" s="190"/>
      <c r="C31" s="181"/>
      <c r="D31" s="181">
        <f>'Skier Times'!Y10</f>
        <v>0.375</v>
      </c>
      <c r="E31" s="181">
        <f>'Skier Times'!Y12</f>
        <v>0.4392250531</v>
      </c>
      <c r="F31" s="181">
        <f>'Skier Times'!Y22</f>
        <v>0.562168259</v>
      </c>
      <c r="G31" s="181">
        <f>'Skier Times'!Y30</f>
        <v>0.6362791932</v>
      </c>
      <c r="H31" s="157"/>
      <c r="I31" s="184">
        <f>'Skier Times'!Y49</f>
        <v>0.7316215499</v>
      </c>
      <c r="J31" s="157"/>
      <c r="K31" s="157"/>
      <c r="L31" s="181">
        <f>'Skier Times'!Y70</f>
        <v>0.375</v>
      </c>
      <c r="M31" s="181">
        <f>'Skier Times'!Y77</f>
        <v>0.4345238095</v>
      </c>
      <c r="N31" s="181">
        <f>'Skier Times'!Y87</f>
        <v>0.5347222222</v>
      </c>
      <c r="O31" s="181">
        <f>'Skier Times'!Y96</f>
        <v>0.6299603175</v>
      </c>
      <c r="P31" s="184">
        <f>'Skier Times'!Y112</f>
        <v>0.7242063492</v>
      </c>
      <c r="Q31" s="135"/>
    </row>
    <row r="32" ht="12.75" customHeight="1">
      <c r="A32" s="189" t="s">
        <v>218</v>
      </c>
      <c r="B32" s="190"/>
      <c r="C32" s="181"/>
      <c r="D32" s="157"/>
      <c r="E32" s="181">
        <f>'Skier Times'!AH13</f>
        <v>0.375</v>
      </c>
      <c r="F32" s="181">
        <f>'Skier Times'!AH22</f>
        <v>0.4927777778</v>
      </c>
      <c r="G32" s="181">
        <f>'Skier Times'!AH30</f>
        <v>0.5698611111</v>
      </c>
      <c r="H32" s="157"/>
      <c r="I32" s="184">
        <f>'Skier Times'!AH49</f>
        <v>0.6691666667</v>
      </c>
      <c r="J32" s="157"/>
      <c r="K32" s="157"/>
      <c r="L32" s="157"/>
      <c r="M32" s="181">
        <f>'Skier Times'!AH78</f>
        <v>0.375</v>
      </c>
      <c r="N32" s="181">
        <f>'Skier Times'!AH87</f>
        <v>0.4716880342</v>
      </c>
      <c r="O32" s="181">
        <f>'Skier Times'!AH96</f>
        <v>0.5699786325</v>
      </c>
      <c r="P32" s="184">
        <f>'Skier Times'!AH112</f>
        <v>0.6672008547</v>
      </c>
      <c r="Q32" s="135"/>
    </row>
    <row r="33" ht="12.75" customHeight="1">
      <c r="A33" s="161" t="s">
        <v>219</v>
      </c>
      <c r="B33" s="190"/>
      <c r="C33" s="181"/>
      <c r="D33" s="157"/>
      <c r="E33" s="181">
        <f>'Skier Times'!AD13</f>
        <v>0.4479166667</v>
      </c>
      <c r="F33" s="181">
        <f>'Skier Times'!AD22</f>
        <v>0.5590277778</v>
      </c>
      <c r="G33" s="181">
        <f>'Skier Times'!AD30</f>
        <v>0.6323375262</v>
      </c>
      <c r="H33" s="157"/>
      <c r="I33" s="192">
        <f>'Skier Times'!AD49</f>
        <v>0.7266116352</v>
      </c>
      <c r="J33" s="157"/>
      <c r="K33" s="157"/>
      <c r="L33" s="157"/>
      <c r="M33" s="181">
        <f>'Skier Times'!AD78</f>
        <v>0.4375</v>
      </c>
      <c r="N33" s="181">
        <f>'Skier Times'!AD87</f>
        <v>0.5317708333</v>
      </c>
      <c r="O33" s="181">
        <f>'Skier Times'!AD96</f>
        <v>0.63125</v>
      </c>
      <c r="P33" s="184">
        <f>'Skier Times'!AD112</f>
        <v>0.7296875</v>
      </c>
      <c r="Q33" s="135"/>
    </row>
    <row r="34" ht="12.75" customHeight="1">
      <c r="A34" s="161" t="s">
        <v>223</v>
      </c>
      <c r="B34" s="190"/>
      <c r="C34" s="181"/>
      <c r="D34" s="157"/>
      <c r="E34" s="157"/>
      <c r="F34" s="181">
        <f>'Skier Times'!AM23</f>
        <v>0.4583333333</v>
      </c>
      <c r="G34" s="181">
        <f>'Skier Times'!AM30</f>
        <v>0.5670289855</v>
      </c>
      <c r="H34" s="157"/>
      <c r="I34" s="184">
        <f>'Skier Times'!AM49</f>
        <v>0.7258454106</v>
      </c>
      <c r="J34" s="157"/>
      <c r="K34" s="157"/>
      <c r="L34" s="157"/>
      <c r="M34" s="157"/>
      <c r="N34" s="181">
        <f>'Skier Times'!AM88</f>
        <v>0.4375</v>
      </c>
      <c r="O34" s="181">
        <f>'Skier Times'!AM96</f>
        <v>0.5694444444</v>
      </c>
      <c r="P34" s="184">
        <f>'Skier Times'!AM112</f>
        <v>0.7137345679</v>
      </c>
      <c r="Q34" s="135"/>
    </row>
    <row r="35" ht="12.75" customHeight="1">
      <c r="A35" s="189" t="s">
        <v>221</v>
      </c>
      <c r="B35" s="193"/>
      <c r="C35" s="181"/>
      <c r="D35" s="157"/>
      <c r="E35" s="157"/>
      <c r="F35" s="157"/>
      <c r="G35" s="181">
        <f>'Skier Times'!AP31</f>
        <v>0.5416666667</v>
      </c>
      <c r="H35" s="157"/>
      <c r="I35" s="184">
        <f>'Skier Times'!AP49</f>
        <v>0.7083333333</v>
      </c>
      <c r="J35" s="157"/>
      <c r="K35" s="157"/>
      <c r="L35" s="157"/>
      <c r="M35" s="157"/>
      <c r="N35" s="157"/>
      <c r="O35" s="181">
        <f>'Skier Times'!AP31</f>
        <v>0.5416666667</v>
      </c>
      <c r="P35" s="184">
        <f>'Skier Times'!AP112</f>
        <v>0.7177083333</v>
      </c>
      <c r="Q35" s="135"/>
    </row>
    <row r="36" ht="12.75" customHeight="1">
      <c r="A36" s="136"/>
      <c r="B36" s="137"/>
      <c r="C36" s="194"/>
      <c r="D36" s="194"/>
      <c r="E36" s="194"/>
      <c r="F36" s="194"/>
      <c r="G36" s="194"/>
      <c r="H36" s="194"/>
      <c r="I36" s="169"/>
      <c r="J36" s="194"/>
      <c r="K36" s="194"/>
      <c r="L36" s="194"/>
      <c r="M36" s="194"/>
      <c r="N36" s="194"/>
      <c r="O36" s="194"/>
      <c r="P36" s="169"/>
      <c r="Q36" s="141"/>
    </row>
    <row r="37" ht="12.75" customHeight="1">
      <c r="A37" s="132"/>
      <c r="B37" s="132"/>
      <c r="C37" s="175" t="s">
        <v>224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7"/>
      <c r="Q37" s="157"/>
    </row>
    <row r="38" ht="12.75" customHeight="1">
      <c r="A38" s="161"/>
      <c r="B38" s="162"/>
      <c r="C38" s="195"/>
      <c r="D38" s="196"/>
      <c r="E38" s="180"/>
      <c r="F38" s="151"/>
      <c r="G38" s="196"/>
      <c r="H38" s="151"/>
      <c r="I38" s="197"/>
      <c r="J38" s="195"/>
      <c r="K38" s="195"/>
      <c r="L38" s="195"/>
      <c r="M38" s="195"/>
      <c r="N38" s="195"/>
      <c r="O38" s="195"/>
      <c r="P38" s="198"/>
      <c r="Q38" s="157"/>
    </row>
    <row r="39" ht="12.75" customHeight="1">
      <c r="A39" s="132" t="s">
        <v>225</v>
      </c>
      <c r="B39" s="133"/>
      <c r="C39" s="181">
        <v>0.16666666666666666</v>
      </c>
      <c r="D39" s="181">
        <v>0.22916666666666666</v>
      </c>
      <c r="E39" s="181">
        <v>0.2916666666666667</v>
      </c>
      <c r="F39" s="181">
        <v>0.34375</v>
      </c>
      <c r="G39" s="181">
        <v>0.375</v>
      </c>
      <c r="H39" s="181">
        <v>0.4375</v>
      </c>
      <c r="I39" s="184">
        <v>0.4583333333333333</v>
      </c>
      <c r="J39" s="181">
        <v>0.17708333333333334</v>
      </c>
      <c r="K39" s="181"/>
      <c r="L39" s="181">
        <v>0.25</v>
      </c>
      <c r="M39" s="181">
        <v>0.2916666666666667</v>
      </c>
      <c r="N39" s="181">
        <v>0.3333333333333333</v>
      </c>
      <c r="O39" s="181">
        <v>0.375</v>
      </c>
      <c r="P39" s="184">
        <v>0.4375</v>
      </c>
      <c r="Q39" s="157"/>
    </row>
    <row r="40" ht="12.75" customHeight="1">
      <c r="A40" s="132" t="s">
        <v>226</v>
      </c>
      <c r="B40" s="133"/>
      <c r="C40" s="181">
        <v>0.20833333333333334</v>
      </c>
      <c r="D40" s="181">
        <v>0.2708333333333333</v>
      </c>
      <c r="E40" s="181">
        <v>0.3333333333333333</v>
      </c>
      <c r="F40" s="181">
        <v>0.3854166666666667</v>
      </c>
      <c r="G40" s="181">
        <v>0.4166666666666667</v>
      </c>
      <c r="H40" s="181">
        <v>0.4791666666666667</v>
      </c>
      <c r="I40" s="184">
        <v>0.5</v>
      </c>
      <c r="J40" s="181">
        <v>0.21875</v>
      </c>
      <c r="K40" s="181"/>
      <c r="L40" s="181">
        <v>0.2916666666666667</v>
      </c>
      <c r="M40" s="181">
        <v>0.3333333333333333</v>
      </c>
      <c r="N40" s="181">
        <v>0.375</v>
      </c>
      <c r="O40" s="181">
        <v>0.4166666666666667</v>
      </c>
      <c r="P40" s="184">
        <v>0.4791666666666667</v>
      </c>
      <c r="Q40" s="157"/>
    </row>
    <row r="41" ht="12.75" customHeight="1">
      <c r="B41" s="133"/>
      <c r="C41" s="157"/>
      <c r="D41" s="157"/>
      <c r="E41" s="157"/>
      <c r="F41" s="157"/>
      <c r="G41" s="157"/>
      <c r="H41" s="157"/>
      <c r="I41" s="159"/>
      <c r="J41" s="157"/>
      <c r="K41" s="157"/>
      <c r="L41" s="157"/>
      <c r="M41" s="157"/>
      <c r="N41" s="157"/>
      <c r="O41" s="157"/>
      <c r="P41" s="159"/>
      <c r="Q41" s="157"/>
    </row>
    <row r="42" ht="12.75" customHeight="1">
      <c r="A42" s="132" t="s">
        <v>227</v>
      </c>
      <c r="B42" s="133"/>
      <c r="C42" s="181">
        <v>0.2152777777777778</v>
      </c>
      <c r="D42" s="181">
        <v>0.3611111111111111</v>
      </c>
      <c r="E42" s="181">
        <v>0.3611111111111111</v>
      </c>
      <c r="F42" s="181">
        <v>0.4444444444444444</v>
      </c>
      <c r="G42" s="181">
        <v>0.5277777777777778</v>
      </c>
      <c r="H42" s="157" t="s">
        <v>36</v>
      </c>
      <c r="I42" s="159" t="s">
        <v>36</v>
      </c>
      <c r="J42" s="181">
        <v>0.22916666666666666</v>
      </c>
      <c r="K42" s="181"/>
      <c r="L42" s="181">
        <v>0.3333333333333333</v>
      </c>
      <c r="M42" s="181">
        <v>0.3611111111111111</v>
      </c>
      <c r="N42" s="181">
        <v>0.4236111111111111</v>
      </c>
      <c r="O42" s="181">
        <v>0.5277777777777778</v>
      </c>
      <c r="P42" s="159" t="s">
        <v>36</v>
      </c>
      <c r="Q42" s="157"/>
    </row>
    <row r="43" ht="12.75" customHeight="1">
      <c r="B43" s="133"/>
      <c r="C43" s="181">
        <v>0.3125</v>
      </c>
      <c r="D43" s="157"/>
      <c r="E43" s="157"/>
      <c r="F43" s="157"/>
      <c r="G43" s="157"/>
      <c r="H43" s="157"/>
      <c r="I43" s="159"/>
      <c r="J43" s="181">
        <v>0.3055555555555555</v>
      </c>
      <c r="K43" s="181"/>
      <c r="L43" s="157"/>
      <c r="M43" s="157"/>
      <c r="N43" s="157"/>
      <c r="O43" s="157"/>
      <c r="P43" s="159"/>
      <c r="Q43" s="157"/>
    </row>
    <row r="44" ht="12.75" customHeight="1">
      <c r="A44" s="132" t="s">
        <v>228</v>
      </c>
      <c r="B44" s="133"/>
      <c r="C44" s="157"/>
      <c r="D44" s="157"/>
      <c r="E44" s="157"/>
      <c r="F44" s="157"/>
      <c r="G44" s="157"/>
      <c r="H44" s="157"/>
      <c r="I44" s="159"/>
      <c r="J44" s="157"/>
      <c r="K44" s="157"/>
      <c r="L44" s="157"/>
      <c r="M44" s="157"/>
      <c r="N44" s="157"/>
      <c r="O44" s="157"/>
      <c r="P44" s="159"/>
      <c r="Q44" s="157"/>
    </row>
    <row r="45" ht="12.75" customHeight="1">
      <c r="A45" s="161" t="s">
        <v>214</v>
      </c>
      <c r="B45" s="133"/>
      <c r="C45" s="199">
        <f>'Skier Times'!H6</f>
        <v>0.2361111111</v>
      </c>
      <c r="D45" s="157"/>
      <c r="E45" s="157"/>
      <c r="F45" s="157"/>
      <c r="G45" s="157"/>
      <c r="H45" s="157"/>
      <c r="I45" s="159"/>
      <c r="J45" s="157"/>
      <c r="K45" s="181">
        <f>'Skier Times'!H55</f>
        <v>0.2361111111</v>
      </c>
      <c r="L45" s="157"/>
      <c r="M45" s="157"/>
      <c r="N45" s="157"/>
      <c r="O45" s="157"/>
      <c r="P45" s="159"/>
      <c r="Q45" s="157"/>
    </row>
    <row r="46" ht="12.75" customHeight="1">
      <c r="A46" s="161" t="s">
        <v>229</v>
      </c>
      <c r="B46" s="133"/>
      <c r="C46" s="199">
        <f>C45+B53</f>
        <v>0.2430555556</v>
      </c>
      <c r="D46" s="157"/>
      <c r="E46" s="157"/>
      <c r="F46" s="157"/>
      <c r="G46" s="157"/>
      <c r="H46" s="157"/>
      <c r="I46" s="159"/>
      <c r="J46" s="181">
        <f>K45+B53</f>
        <v>0.2430555556</v>
      </c>
      <c r="K46" s="181"/>
      <c r="L46" s="157"/>
      <c r="M46" s="157"/>
      <c r="N46" s="157"/>
      <c r="O46" s="157"/>
      <c r="P46" s="159"/>
      <c r="Q46" s="157"/>
    </row>
    <row r="47" ht="12.75" customHeight="1">
      <c r="A47" s="161" t="s">
        <v>230</v>
      </c>
      <c r="B47" s="133"/>
      <c r="C47" s="199">
        <f>'Skier Times'!L6</f>
        <v>0.25</v>
      </c>
      <c r="D47" s="157"/>
      <c r="E47" s="157"/>
      <c r="F47" s="157"/>
      <c r="G47" s="157"/>
      <c r="H47" s="157"/>
      <c r="I47" s="159"/>
      <c r="J47" s="181">
        <f>'Skier Times'!L52</f>
        <v>0.25</v>
      </c>
      <c r="K47" s="181"/>
      <c r="L47" s="157"/>
      <c r="M47" s="157"/>
      <c r="N47" s="157"/>
      <c r="O47" s="157"/>
      <c r="P47" s="159"/>
      <c r="Q47" s="157"/>
    </row>
    <row r="48" ht="12.75" customHeight="1">
      <c r="A48" s="161" t="s">
        <v>231</v>
      </c>
      <c r="B48" s="133"/>
      <c r="C48" s="199">
        <v>0.3125</v>
      </c>
      <c r="D48" s="157"/>
      <c r="E48" s="157"/>
      <c r="F48" s="157"/>
      <c r="G48" s="157"/>
      <c r="H48" s="157"/>
      <c r="I48" s="159"/>
      <c r="J48" s="181">
        <f>C48</f>
        <v>0.3125</v>
      </c>
      <c r="K48" s="181"/>
      <c r="L48" s="157"/>
      <c r="M48" s="157"/>
      <c r="N48" s="157"/>
      <c r="O48" s="157"/>
      <c r="P48" s="159"/>
      <c r="Q48" s="157"/>
    </row>
    <row r="49" ht="12.75" customHeight="1">
      <c r="A49" s="161" t="s">
        <v>232</v>
      </c>
      <c r="B49" s="133"/>
      <c r="C49" s="199">
        <f>'Skier Times'!R6</f>
        <v>0.3194444444</v>
      </c>
      <c r="D49" s="199">
        <f>'Skier Times'!W10</f>
        <v>0.375</v>
      </c>
      <c r="E49" s="199">
        <f>'Skier Times'!AF13</f>
        <v>0.375</v>
      </c>
      <c r="F49" s="199">
        <f>'Skier Times'!AK23</f>
        <v>0.4583333333</v>
      </c>
      <c r="G49" s="199">
        <f>'Skier Times'!AP31</f>
        <v>0.5416666667</v>
      </c>
      <c r="H49" s="200"/>
      <c r="I49" s="201"/>
      <c r="J49" s="199">
        <f>'Skier Times'!R52</f>
        <v>0.3194444444</v>
      </c>
      <c r="K49" s="199"/>
      <c r="L49" s="199">
        <f>'Skier Times'!W70</f>
        <v>0.3541666667</v>
      </c>
      <c r="M49" s="199">
        <f>'Skier Times'!AF78</f>
        <v>0.375</v>
      </c>
      <c r="N49" s="199">
        <f>'Skier Times'!AK88</f>
        <v>0.4375</v>
      </c>
      <c r="O49" s="199">
        <f>'Skier Times'!AP97</f>
        <v>0.5416666667</v>
      </c>
      <c r="P49" s="159"/>
      <c r="Q49" s="157"/>
    </row>
    <row r="50" ht="12.75" customHeight="1">
      <c r="A50" s="161" t="s">
        <v>219</v>
      </c>
      <c r="B50" s="133"/>
      <c r="C50" s="157"/>
      <c r="D50" s="200"/>
      <c r="E50" s="199">
        <f>'Skier Times'!AB13</f>
        <v>0.4479166667</v>
      </c>
      <c r="F50" s="200"/>
      <c r="G50" s="200"/>
      <c r="H50" s="200"/>
      <c r="I50" s="201"/>
      <c r="J50" s="202"/>
      <c r="K50" s="202"/>
      <c r="L50" s="200"/>
      <c r="M50" s="199">
        <f>'Skier Times'!AB78</f>
        <v>0.4375</v>
      </c>
      <c r="N50" s="202"/>
      <c r="O50" s="200"/>
      <c r="P50" s="159"/>
      <c r="Q50" s="157"/>
    </row>
    <row r="51" ht="12.75" customHeight="1">
      <c r="A51" s="161"/>
      <c r="B51" s="133"/>
      <c r="C51" s="157"/>
      <c r="D51" s="157"/>
      <c r="E51" s="157"/>
      <c r="F51" s="157"/>
      <c r="G51" s="157"/>
      <c r="H51" s="157"/>
      <c r="I51" s="159"/>
      <c r="L51" s="157"/>
      <c r="M51" s="157"/>
      <c r="N51" s="157"/>
      <c r="O51" s="157"/>
      <c r="P51" s="159"/>
      <c r="Q51" s="157"/>
    </row>
    <row r="52" ht="12.75" customHeight="1">
      <c r="A52" s="132" t="s">
        <v>233</v>
      </c>
      <c r="B52" s="133"/>
      <c r="C52" s="157"/>
      <c r="D52" s="157"/>
      <c r="E52" s="157"/>
      <c r="F52" s="157"/>
      <c r="G52" s="157"/>
      <c r="H52" s="157"/>
      <c r="I52" s="159"/>
      <c r="L52" s="157"/>
      <c r="M52" s="157"/>
      <c r="N52" s="157"/>
      <c r="O52" s="157"/>
      <c r="P52" s="159"/>
      <c r="Q52" s="157"/>
    </row>
    <row r="53" ht="12.75" customHeight="1">
      <c r="A53" s="161" t="s">
        <v>234</v>
      </c>
      <c r="B53" s="203">
        <v>0.006944444444444444</v>
      </c>
      <c r="C53" s="181">
        <v>0.2708333333333333</v>
      </c>
      <c r="D53" s="181">
        <v>0.4375</v>
      </c>
      <c r="E53" s="181">
        <v>0.4791666666666667</v>
      </c>
      <c r="F53" s="181">
        <v>0.5833333333333334</v>
      </c>
      <c r="G53" s="181">
        <v>0.6458333333333334</v>
      </c>
      <c r="H53" s="157" t="s">
        <v>36</v>
      </c>
      <c r="I53" s="159" t="s">
        <v>36</v>
      </c>
      <c r="J53" s="181">
        <f t="shared" ref="J53:J54" si="9">C53</f>
        <v>0.2708333333</v>
      </c>
      <c r="K53" s="181">
        <v>0.25</v>
      </c>
      <c r="L53" s="181">
        <f t="shared" ref="L53:O53" si="7">D53</f>
        <v>0.4375</v>
      </c>
      <c r="M53" s="181">
        <f t="shared" si="7"/>
        <v>0.4791666667</v>
      </c>
      <c r="N53" s="181">
        <f t="shared" si="7"/>
        <v>0.5833333333</v>
      </c>
      <c r="O53" s="181">
        <f t="shared" si="7"/>
        <v>0.6458333333</v>
      </c>
      <c r="P53" s="159" t="s">
        <v>36</v>
      </c>
      <c r="Q53" s="157"/>
    </row>
    <row r="54" ht="12.75" customHeight="1">
      <c r="A54" s="161" t="s">
        <v>235</v>
      </c>
      <c r="B54" s="203"/>
      <c r="C54" s="181">
        <v>0.34375</v>
      </c>
      <c r="D54" s="181">
        <f t="shared" ref="D54:G54" si="8">D53</f>
        <v>0.4375</v>
      </c>
      <c r="E54" s="181">
        <f t="shared" si="8"/>
        <v>0.4791666667</v>
      </c>
      <c r="F54" s="181">
        <f t="shared" si="8"/>
        <v>0.5833333333</v>
      </c>
      <c r="G54" s="181">
        <f t="shared" si="8"/>
        <v>0.6458333333</v>
      </c>
      <c r="H54" s="157"/>
      <c r="I54" s="159"/>
      <c r="J54" s="181">
        <f t="shared" si="9"/>
        <v>0.34375</v>
      </c>
      <c r="K54" s="181"/>
      <c r="L54" s="181">
        <f t="shared" ref="L54:N54" si="10">L53</f>
        <v>0.4375</v>
      </c>
      <c r="M54" s="181">
        <f t="shared" si="10"/>
        <v>0.4791666667</v>
      </c>
      <c r="N54" s="181">
        <f t="shared" si="10"/>
        <v>0.5833333333</v>
      </c>
      <c r="O54" s="181">
        <f t="shared" ref="O54:O57" si="13">G54</f>
        <v>0.6458333333</v>
      </c>
      <c r="P54" s="159"/>
      <c r="Q54" s="157"/>
    </row>
    <row r="55" ht="12.75" customHeight="1">
      <c r="A55" s="161" t="s">
        <v>236</v>
      </c>
      <c r="B55" s="203"/>
      <c r="C55" s="181"/>
      <c r="D55" s="181">
        <f t="shared" ref="D55:G55" si="11">D54</f>
        <v>0.4375</v>
      </c>
      <c r="E55" s="181">
        <f t="shared" si="11"/>
        <v>0.4791666667</v>
      </c>
      <c r="F55" s="181">
        <f t="shared" si="11"/>
        <v>0.5833333333</v>
      </c>
      <c r="G55" s="181">
        <f t="shared" si="11"/>
        <v>0.6458333333</v>
      </c>
      <c r="H55" s="157"/>
      <c r="I55" s="159"/>
      <c r="J55" s="181"/>
      <c r="K55" s="181"/>
      <c r="L55" s="181">
        <f t="shared" ref="L55:N55" si="12">L54</f>
        <v>0.4375</v>
      </c>
      <c r="M55" s="181">
        <f t="shared" si="12"/>
        <v>0.4791666667</v>
      </c>
      <c r="N55" s="181">
        <f t="shared" si="12"/>
        <v>0.5833333333</v>
      </c>
      <c r="O55" s="181">
        <f t="shared" si="13"/>
        <v>0.6458333333</v>
      </c>
      <c r="P55" s="159"/>
      <c r="Q55" s="157"/>
    </row>
    <row r="56" ht="12.75" customHeight="1">
      <c r="A56" s="161" t="s">
        <v>7</v>
      </c>
      <c r="B56" s="203"/>
      <c r="C56" s="181"/>
      <c r="D56" s="181"/>
      <c r="E56" s="181">
        <f t="shared" ref="E56:G56" si="14">E55</f>
        <v>0.4791666667</v>
      </c>
      <c r="F56" s="181">
        <f t="shared" si="14"/>
        <v>0.5833333333</v>
      </c>
      <c r="G56" s="181">
        <f t="shared" si="14"/>
        <v>0.6458333333</v>
      </c>
      <c r="H56" s="157"/>
      <c r="I56" s="159"/>
      <c r="J56" s="181"/>
      <c r="K56" s="181"/>
      <c r="L56" s="157"/>
      <c r="M56" s="181">
        <f t="shared" ref="M56:N56" si="15">M55</f>
        <v>0.4791666667</v>
      </c>
      <c r="N56" s="181">
        <f t="shared" si="15"/>
        <v>0.5833333333</v>
      </c>
      <c r="O56" s="181">
        <f t="shared" si="13"/>
        <v>0.6458333333</v>
      </c>
      <c r="P56" s="159"/>
      <c r="Q56" s="157"/>
    </row>
    <row r="57" ht="12.75" customHeight="1">
      <c r="A57" s="161" t="s">
        <v>237</v>
      </c>
      <c r="B57" s="203"/>
      <c r="C57" s="181"/>
      <c r="D57" s="181"/>
      <c r="E57" s="181"/>
      <c r="F57" s="181">
        <f>F56</f>
        <v>0.5833333333</v>
      </c>
      <c r="G57" s="181">
        <v>0.5833333333333334</v>
      </c>
      <c r="H57" s="157"/>
      <c r="I57" s="159"/>
      <c r="J57" s="181"/>
      <c r="K57" s="181"/>
      <c r="L57" s="157"/>
      <c r="M57" s="157"/>
      <c r="N57" s="181">
        <f>N56</f>
        <v>0.5833333333</v>
      </c>
      <c r="O57" s="181">
        <f t="shared" si="13"/>
        <v>0.5833333333</v>
      </c>
      <c r="P57" s="159"/>
      <c r="Q57" s="157"/>
    </row>
    <row r="58" ht="12.75" customHeight="1">
      <c r="A58" s="161"/>
      <c r="B58" s="203">
        <v>0.020833333333333332</v>
      </c>
      <c r="C58" s="181"/>
      <c r="D58" s="181"/>
      <c r="E58" s="181"/>
      <c r="F58" s="181"/>
      <c r="G58" s="157"/>
      <c r="H58" s="157"/>
      <c r="I58" s="159"/>
      <c r="J58" s="181"/>
      <c r="K58" s="181"/>
      <c r="L58" s="157"/>
      <c r="M58" s="157"/>
      <c r="N58" s="157"/>
      <c r="O58" s="157"/>
      <c r="P58" s="159"/>
      <c r="Q58" s="157"/>
    </row>
    <row r="59" ht="12.75" customHeight="1">
      <c r="A59" s="132"/>
      <c r="B59" s="133"/>
      <c r="C59" s="157"/>
      <c r="D59" s="157"/>
      <c r="E59" s="196"/>
      <c r="F59" s="196"/>
      <c r="G59" s="196"/>
      <c r="H59" s="157"/>
      <c r="I59" s="197"/>
      <c r="J59" s="157"/>
      <c r="K59" s="157"/>
      <c r="L59" s="157"/>
      <c r="M59" s="157"/>
      <c r="N59" s="157"/>
      <c r="O59" s="157"/>
      <c r="P59" s="159"/>
      <c r="Q59" s="157"/>
    </row>
    <row r="60" ht="12.75" customHeight="1">
      <c r="A60" s="132" t="s">
        <v>238</v>
      </c>
      <c r="B60" s="133"/>
      <c r="C60" s="181">
        <v>0.375</v>
      </c>
      <c r="D60" s="181">
        <v>0.4583333333333333</v>
      </c>
      <c r="E60" s="181">
        <v>0.5</v>
      </c>
      <c r="F60" s="181">
        <v>0.6041666666666666</v>
      </c>
      <c r="G60" s="181">
        <v>0.6875</v>
      </c>
      <c r="H60" s="157"/>
      <c r="I60" s="184">
        <v>0.7916666666666666</v>
      </c>
      <c r="J60" s="181">
        <v>0.3541666666666667</v>
      </c>
      <c r="K60" s="181">
        <v>0.3333333333333333</v>
      </c>
      <c r="L60" s="181" t="s">
        <v>36</v>
      </c>
      <c r="M60" s="181">
        <v>0.5</v>
      </c>
      <c r="N60" s="181">
        <v>0.5972222222222222</v>
      </c>
      <c r="O60" s="181">
        <v>0.6875</v>
      </c>
      <c r="P60" s="184">
        <v>0.7916666666666666</v>
      </c>
      <c r="Q60" s="157"/>
    </row>
    <row r="61" ht="12.75" customHeight="1">
      <c r="A61" s="132"/>
      <c r="B61" s="133"/>
      <c r="C61" s="157"/>
      <c r="D61" s="157"/>
      <c r="E61" s="157"/>
      <c r="F61" s="157"/>
      <c r="G61" s="157"/>
      <c r="H61" s="157"/>
      <c r="I61" s="159"/>
      <c r="J61" s="157"/>
      <c r="K61" s="157"/>
      <c r="L61" s="157"/>
      <c r="M61" s="157"/>
      <c r="N61" s="157"/>
      <c r="O61" s="157"/>
      <c r="P61" s="159"/>
      <c r="Q61" s="157"/>
    </row>
    <row r="62" ht="12.75" customHeight="1">
      <c r="A62" s="132"/>
      <c r="B62" s="132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ht="12.75" customHeight="1">
      <c r="A63" s="132"/>
      <c r="B63" s="132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ht="12.75" customHeight="1">
      <c r="A64" s="132"/>
      <c r="B64" s="132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ht="12.75" customHeight="1">
      <c r="A65" s="132"/>
      <c r="B65" s="13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ht="12.75" customHeight="1">
      <c r="A66" s="132"/>
      <c r="B66" s="132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ht="12.75" customHeight="1">
      <c r="A67" s="132"/>
      <c r="B67" s="132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ht="12.75" customHeight="1">
      <c r="A68" s="132"/>
      <c r="B68" s="132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ht="12.75" customHeight="1">
      <c r="A69" s="132"/>
      <c r="B69" s="132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ht="12.75" customHeight="1">
      <c r="A70" s="132"/>
      <c r="B70" s="132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ht="12.75" customHeight="1">
      <c r="A71" s="132"/>
      <c r="B71" s="132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ht="12.75" customHeight="1">
      <c r="A72" s="132"/>
      <c r="B72" s="132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ht="12.75" customHeight="1">
      <c r="A73" s="132"/>
      <c r="B73" s="132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ht="12.75" customHeight="1">
      <c r="A74" s="132"/>
      <c r="B74" s="132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ht="12.75" customHeight="1">
      <c r="A75" s="132"/>
      <c r="B75" s="132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ht="12.75" customHeight="1">
      <c r="A76" s="132"/>
      <c r="B76" s="132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ht="12.75" customHeight="1">
      <c r="A77" s="132"/>
      <c r="B77" s="132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ht="12.75" customHeight="1">
      <c r="A78" s="132"/>
      <c r="B78" s="132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ht="12.75" customHeight="1">
      <c r="A79" s="132"/>
      <c r="B79" s="132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ht="12.75" customHeight="1">
      <c r="A80" s="132"/>
      <c r="B80" s="132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ht="12.75" customHeight="1">
      <c r="A81" s="132"/>
      <c r="B81" s="132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ht="12.75" customHeight="1">
      <c r="A82" s="132"/>
      <c r="B82" s="132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ht="12.75" customHeight="1">
      <c r="A83" s="132"/>
      <c r="B83" s="132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ht="12.75" customHeight="1">
      <c r="A84" s="132"/>
      <c r="B84" s="132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ht="12.75" customHeight="1">
      <c r="A85" s="132"/>
      <c r="B85" s="132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ht="12.75" customHeight="1">
      <c r="A86" s="132"/>
      <c r="B86" s="132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ht="12.75" customHeight="1">
      <c r="A87" s="132"/>
      <c r="B87" s="132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ht="12.75" customHeight="1">
      <c r="A88" s="132"/>
      <c r="B88" s="132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ht="12.75" customHeight="1">
      <c r="A89" s="132"/>
      <c r="B89" s="132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ht="12.75" customHeight="1">
      <c r="A90" s="132"/>
      <c r="B90" s="132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ht="12.75" customHeight="1">
      <c r="A91" s="132"/>
      <c r="B91" s="132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ht="12.75" customHeight="1">
      <c r="A92" s="132"/>
      <c r="B92" s="132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ht="12.75" customHeight="1">
      <c r="A93" s="132"/>
      <c r="B93" s="132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ht="12.75" customHeight="1">
      <c r="A94" s="132"/>
      <c r="B94" s="132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ht="12.75" customHeight="1">
      <c r="A95" s="132"/>
      <c r="B95" s="132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ht="12.75" customHeight="1">
      <c r="A96" s="132"/>
      <c r="B96" s="132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ht="12.75" customHeight="1">
      <c r="A97" s="132"/>
      <c r="B97" s="132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ht="12.75" customHeight="1">
      <c r="A98" s="132"/>
      <c r="B98" s="132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ht="12.75" customHeight="1">
      <c r="A99" s="132"/>
      <c r="B99" s="132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ht="12.75" customHeight="1">
      <c r="A100" s="132"/>
      <c r="B100" s="132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ht="12.75" customHeight="1">
      <c r="A101" s="132"/>
      <c r="B101" s="132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ht="12.75" customHeight="1">
      <c r="A102" s="132"/>
      <c r="B102" s="132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ht="12.75" customHeight="1">
      <c r="A103" s="132"/>
      <c r="B103" s="132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ht="12.75" customHeight="1">
      <c r="A104" s="132"/>
      <c r="B104" s="132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ht="12.75" customHeight="1">
      <c r="A105" s="132"/>
      <c r="B105" s="132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ht="12.75" customHeight="1">
      <c r="A106" s="132"/>
      <c r="B106" s="132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ht="12.75" customHeight="1">
      <c r="A107" s="132"/>
      <c r="B107" s="132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ht="12.75" customHeight="1">
      <c r="A108" s="132"/>
      <c r="B108" s="132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ht="12.75" customHeight="1">
      <c r="A109" s="132"/>
      <c r="B109" s="132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ht="12.75" customHeight="1">
      <c r="A110" s="132"/>
      <c r="B110" s="132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ht="12.75" customHeight="1">
      <c r="A111" s="132"/>
      <c r="B111" s="132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ht="12.75" customHeight="1">
      <c r="A112" s="132"/>
      <c r="B112" s="132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ht="12.75" customHeight="1">
      <c r="A113" s="132"/>
      <c r="B113" s="132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ht="12.75" customHeight="1">
      <c r="A114" s="132"/>
      <c r="B114" s="132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ht="12.75" customHeight="1">
      <c r="A115" s="132"/>
      <c r="B115" s="132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ht="12.75" customHeight="1">
      <c r="A116" s="132"/>
      <c r="B116" s="132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ht="12.75" customHeight="1">
      <c r="A117" s="132"/>
      <c r="B117" s="132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ht="12.75" customHeight="1">
      <c r="A118" s="132"/>
      <c r="B118" s="132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ht="12.75" customHeight="1">
      <c r="A119" s="132"/>
      <c r="B119" s="132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ht="12.75" customHeight="1">
      <c r="A120" s="132"/>
      <c r="B120" s="132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ht="12.75" customHeight="1">
      <c r="A121" s="132"/>
      <c r="B121" s="132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ht="12.75" customHeight="1">
      <c r="A122" s="132"/>
      <c r="B122" s="132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ht="12.75" customHeight="1">
      <c r="A123" s="132"/>
      <c r="B123" s="132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ht="12.75" customHeight="1">
      <c r="A124" s="132"/>
      <c r="B124" s="132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ht="12.75" customHeight="1">
      <c r="A125" s="132"/>
      <c r="B125" s="132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ht="12.75" customHeight="1">
      <c r="A126" s="132"/>
      <c r="B126" s="132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ht="12.75" customHeight="1">
      <c r="A127" s="132"/>
      <c r="B127" s="132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ht="12.75" customHeight="1">
      <c r="A128" s="132"/>
      <c r="B128" s="132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ht="12.75" customHeight="1">
      <c r="A129" s="132"/>
      <c r="B129" s="132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ht="12.75" customHeight="1">
      <c r="A130" s="132"/>
      <c r="B130" s="132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ht="12.75" customHeight="1">
      <c r="A131" s="132"/>
      <c r="B131" s="132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ht="12.75" customHeight="1">
      <c r="A132" s="132"/>
      <c r="B132" s="132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ht="12.75" customHeight="1">
      <c r="A133" s="132"/>
      <c r="B133" s="132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ht="12.75" customHeight="1">
      <c r="A134" s="132"/>
      <c r="B134" s="132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ht="12.75" customHeight="1">
      <c r="A135" s="132"/>
      <c r="B135" s="132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ht="12.75" customHeight="1">
      <c r="A136" s="132"/>
      <c r="B136" s="132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ht="12.75" customHeight="1">
      <c r="A137" s="132"/>
      <c r="B137" s="132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ht="12.75" customHeight="1">
      <c r="A138" s="132"/>
      <c r="B138" s="132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ht="12.75" customHeight="1">
      <c r="A139" s="132"/>
      <c r="B139" s="132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ht="12.75" customHeight="1">
      <c r="A140" s="132"/>
      <c r="B140" s="132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ht="12.75" customHeight="1">
      <c r="A141" s="132"/>
      <c r="B141" s="132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ht="12.75" customHeight="1">
      <c r="A142" s="132"/>
      <c r="B142" s="132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ht="12.75" customHeight="1">
      <c r="A143" s="132"/>
      <c r="B143" s="132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ht="12.75" customHeight="1">
      <c r="A144" s="132"/>
      <c r="B144" s="132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ht="12.75" customHeight="1">
      <c r="A145" s="132"/>
      <c r="B145" s="132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ht="12.75" customHeight="1">
      <c r="A146" s="132"/>
      <c r="B146" s="132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ht="12.75" customHeight="1">
      <c r="A147" s="132"/>
      <c r="B147" s="132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ht="12.75" customHeight="1">
      <c r="A148" s="132"/>
      <c r="B148" s="132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ht="12.75" customHeight="1">
      <c r="A149" s="132"/>
      <c r="B149" s="132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ht="12.75" customHeight="1">
      <c r="A150" s="132"/>
      <c r="B150" s="132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ht="12.75" customHeight="1">
      <c r="A151" s="132"/>
      <c r="B151" s="132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ht="12.75" customHeight="1">
      <c r="A152" s="132"/>
      <c r="B152" s="132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ht="12.75" customHeight="1">
      <c r="A153" s="132"/>
      <c r="B153" s="132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ht="12.75" customHeight="1">
      <c r="A154" s="132"/>
      <c r="B154" s="132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ht="12.75" customHeight="1">
      <c r="A155" s="132"/>
      <c r="B155" s="132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ht="12.75" customHeight="1">
      <c r="A156" s="132"/>
      <c r="B156" s="132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ht="12.75" customHeight="1">
      <c r="A157" s="132"/>
      <c r="B157" s="132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ht="12.75" customHeight="1">
      <c r="A158" s="132"/>
      <c r="B158" s="132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ht="12.75" customHeight="1">
      <c r="A159" s="132"/>
      <c r="B159" s="132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ht="12.75" customHeight="1">
      <c r="A160" s="132"/>
      <c r="B160" s="132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ht="12.75" customHeight="1">
      <c r="A161" s="132"/>
      <c r="B161" s="132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ht="12.75" customHeight="1">
      <c r="A162" s="132"/>
      <c r="B162" s="132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ht="12.75" customHeight="1">
      <c r="A163" s="132"/>
      <c r="B163" s="132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ht="12.75" customHeight="1">
      <c r="A164" s="132"/>
      <c r="B164" s="132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ht="12.75" customHeight="1">
      <c r="A165" s="132"/>
      <c r="B165" s="132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ht="12.75" customHeight="1">
      <c r="A166" s="132"/>
      <c r="B166" s="132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ht="12.75" customHeight="1">
      <c r="A167" s="132"/>
      <c r="B167" s="132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ht="12.75" customHeight="1">
      <c r="A168" s="132"/>
      <c r="B168" s="132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ht="12.75" customHeight="1">
      <c r="A169" s="132"/>
      <c r="B169" s="132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ht="12.75" customHeight="1">
      <c r="A170" s="132"/>
      <c r="B170" s="132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ht="12.75" customHeight="1">
      <c r="A171" s="132"/>
      <c r="B171" s="132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ht="12.75" customHeight="1">
      <c r="A172" s="132"/>
      <c r="B172" s="132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ht="12.75" customHeight="1">
      <c r="A173" s="132"/>
      <c r="B173" s="132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ht="12.75" customHeight="1">
      <c r="A174" s="132"/>
      <c r="B174" s="132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ht="12.75" customHeight="1">
      <c r="A175" s="132"/>
      <c r="B175" s="132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ht="12.75" customHeight="1">
      <c r="A176" s="132"/>
      <c r="B176" s="132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ht="12.75" customHeight="1">
      <c r="A177" s="132"/>
      <c r="B177" s="132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ht="12.75" customHeight="1">
      <c r="A178" s="132"/>
      <c r="B178" s="132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ht="12.75" customHeight="1">
      <c r="A179" s="132"/>
      <c r="B179" s="132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ht="12.75" customHeight="1">
      <c r="A180" s="132"/>
      <c r="B180" s="132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ht="12.75" customHeight="1">
      <c r="A181" s="132"/>
      <c r="B181" s="132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ht="12.75" customHeight="1">
      <c r="A182" s="132"/>
      <c r="B182" s="132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ht="12.75" customHeight="1">
      <c r="A183" s="132"/>
      <c r="B183" s="132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ht="12.75" customHeight="1">
      <c r="A184" s="132"/>
      <c r="B184" s="132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ht="12.75" customHeight="1">
      <c r="A185" s="132"/>
      <c r="B185" s="132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ht="12.75" customHeight="1">
      <c r="A186" s="132"/>
      <c r="B186" s="132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ht="12.75" customHeight="1">
      <c r="A187" s="132"/>
      <c r="B187" s="132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ht="12.75" customHeight="1">
      <c r="A188" s="132"/>
      <c r="B188" s="132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ht="12.75" customHeight="1">
      <c r="A189" s="132"/>
      <c r="B189" s="132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ht="12.75" customHeight="1">
      <c r="A190" s="132"/>
      <c r="B190" s="132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ht="12.75" customHeight="1">
      <c r="A191" s="132"/>
      <c r="B191" s="132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ht="12.75" customHeight="1">
      <c r="A192" s="132"/>
      <c r="B192" s="132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ht="12.75" customHeight="1">
      <c r="A193" s="132"/>
      <c r="B193" s="132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ht="12.75" customHeight="1">
      <c r="A194" s="132"/>
      <c r="B194" s="132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ht="12.75" customHeight="1">
      <c r="A195" s="132"/>
      <c r="B195" s="132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ht="12.75" customHeight="1">
      <c r="A196" s="132"/>
      <c r="B196" s="132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ht="12.75" customHeight="1">
      <c r="A197" s="132"/>
      <c r="B197" s="132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ht="12.75" customHeight="1">
      <c r="A198" s="132"/>
      <c r="B198" s="132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ht="12.75" customHeight="1">
      <c r="A199" s="132"/>
      <c r="B199" s="132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ht="12.75" customHeight="1">
      <c r="A200" s="132"/>
      <c r="B200" s="132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ht="12.75" customHeight="1">
      <c r="A201" s="132"/>
      <c r="B201" s="132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ht="12.75" customHeight="1">
      <c r="A202" s="132"/>
      <c r="B202" s="132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ht="12.75" customHeight="1">
      <c r="A203" s="132"/>
      <c r="B203" s="132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ht="12.75" customHeight="1">
      <c r="A204" s="132"/>
      <c r="B204" s="132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ht="12.75" customHeight="1">
      <c r="A205" s="132"/>
      <c r="B205" s="132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ht="12.75" customHeight="1">
      <c r="A206" s="132"/>
      <c r="B206" s="132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ht="12.75" customHeight="1">
      <c r="A207" s="132"/>
      <c r="B207" s="132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ht="12.75" customHeight="1">
      <c r="A208" s="132"/>
      <c r="B208" s="132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ht="12.75" customHeight="1">
      <c r="A209" s="132"/>
      <c r="B209" s="132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ht="12.75" customHeight="1">
      <c r="A210" s="132"/>
      <c r="B210" s="132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ht="12.75" customHeight="1">
      <c r="A211" s="132"/>
      <c r="B211" s="132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ht="12.75" customHeight="1">
      <c r="A212" s="132"/>
      <c r="B212" s="132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ht="12.75" customHeight="1">
      <c r="A213" s="132"/>
      <c r="B213" s="132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ht="12.75" customHeight="1">
      <c r="A214" s="132"/>
      <c r="B214" s="132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ht="12.75" customHeight="1">
      <c r="A215" s="132"/>
      <c r="B215" s="132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ht="12.75" customHeight="1">
      <c r="A216" s="132"/>
      <c r="B216" s="132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ht="12.75" customHeight="1">
      <c r="A217" s="132"/>
      <c r="B217" s="132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ht="12.75" customHeight="1">
      <c r="A218" s="132"/>
      <c r="B218" s="132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ht="12.75" customHeight="1">
      <c r="A219" s="132"/>
      <c r="B219" s="132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ht="12.75" customHeight="1">
      <c r="A220" s="132"/>
      <c r="B220" s="132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ht="12.75" customHeight="1">
      <c r="A221" s="132"/>
      <c r="B221" s="132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ht="12.75" customHeight="1">
      <c r="A222" s="132"/>
      <c r="B222" s="132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ht="12.75" customHeight="1">
      <c r="A223" s="132"/>
      <c r="B223" s="132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ht="12.75" customHeight="1">
      <c r="A224" s="132"/>
      <c r="B224" s="132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ht="12.75" customHeight="1">
      <c r="A225" s="132"/>
      <c r="B225" s="132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ht="12.75" customHeight="1">
      <c r="A226" s="132"/>
      <c r="B226" s="132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ht="12.75" customHeight="1">
      <c r="A227" s="132"/>
      <c r="B227" s="132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ht="12.75" customHeight="1">
      <c r="A228" s="132"/>
      <c r="B228" s="132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ht="12.75" customHeight="1">
      <c r="A229" s="132"/>
      <c r="B229" s="132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ht="12.75" customHeight="1">
      <c r="A230" s="132"/>
      <c r="B230" s="132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ht="12.75" customHeight="1">
      <c r="A231" s="132"/>
      <c r="B231" s="132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ht="12.75" customHeight="1">
      <c r="A232" s="132"/>
      <c r="B232" s="132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ht="12.75" customHeight="1">
      <c r="A233" s="132"/>
      <c r="B233" s="132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ht="12.75" customHeight="1">
      <c r="A234" s="132"/>
      <c r="B234" s="132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ht="12.75" customHeight="1">
      <c r="A235" s="132"/>
      <c r="B235" s="132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ht="12.75" customHeight="1">
      <c r="A236" s="132"/>
      <c r="B236" s="132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ht="12.75" customHeight="1">
      <c r="A237" s="132"/>
      <c r="B237" s="132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ht="12.75" customHeight="1">
      <c r="A238" s="132"/>
      <c r="B238" s="132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ht="12.75" customHeight="1">
      <c r="A239" s="132"/>
      <c r="B239" s="132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ht="12.75" customHeight="1">
      <c r="A240" s="132"/>
      <c r="B240" s="132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ht="12.75" customHeight="1">
      <c r="A241" s="132"/>
      <c r="B241" s="132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ht="12.75" customHeight="1">
      <c r="A242" s="132"/>
      <c r="B242" s="132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ht="12.75" customHeight="1">
      <c r="A243" s="132"/>
      <c r="B243" s="132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ht="12.75" customHeight="1">
      <c r="A244" s="132"/>
      <c r="B244" s="132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ht="12.75" customHeight="1">
      <c r="A245" s="132"/>
      <c r="B245" s="132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ht="12.75" customHeight="1">
      <c r="A246" s="132"/>
      <c r="B246" s="132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ht="12.75" customHeight="1">
      <c r="A247" s="132"/>
      <c r="B247" s="132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ht="12.75" customHeight="1">
      <c r="A248" s="132"/>
      <c r="B248" s="132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  <row r="249" ht="12.75" customHeight="1">
      <c r="A249" s="132"/>
      <c r="B249" s="132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</row>
    <row r="250" ht="12.75" customHeight="1">
      <c r="A250" s="132"/>
      <c r="B250" s="132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</row>
    <row r="251" ht="12.75" customHeight="1">
      <c r="A251" s="132"/>
      <c r="B251" s="132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</row>
    <row r="252" ht="12.75" customHeight="1">
      <c r="A252" s="132"/>
      <c r="B252" s="132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</row>
    <row r="253" ht="12.75" customHeight="1">
      <c r="A253" s="132"/>
      <c r="B253" s="132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</row>
    <row r="254" ht="12.75" customHeight="1">
      <c r="A254" s="132"/>
      <c r="B254" s="132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</row>
    <row r="255" ht="12.75" customHeight="1">
      <c r="A255" s="132"/>
      <c r="B255" s="132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</row>
    <row r="256" ht="12.75" customHeight="1">
      <c r="A256" s="132"/>
      <c r="B256" s="132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</row>
    <row r="257" ht="12.75" customHeight="1">
      <c r="A257" s="132"/>
      <c r="B257" s="132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</row>
    <row r="258" ht="12.75" customHeight="1">
      <c r="A258" s="132"/>
      <c r="B258" s="132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</row>
    <row r="259" ht="12.75" customHeight="1">
      <c r="A259" s="132"/>
      <c r="B259" s="132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</row>
    <row r="260" ht="12.75" customHeight="1">
      <c r="A260" s="132"/>
      <c r="B260" s="132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</row>
    <row r="261" ht="12.75" customHeight="1">
      <c r="A261" s="132"/>
      <c r="B261" s="132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</row>
    <row r="262" ht="12.75" customHeight="1">
      <c r="A262" s="132"/>
      <c r="B262" s="132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</row>
    <row r="263" ht="12.75" customHeight="1">
      <c r="A263" s="132"/>
      <c r="B263" s="132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</row>
    <row r="264" ht="12.75" customHeight="1">
      <c r="A264" s="132"/>
      <c r="B264" s="132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</row>
    <row r="265" ht="12.75" customHeight="1">
      <c r="A265" s="132"/>
      <c r="B265" s="132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</row>
    <row r="266" ht="12.75" customHeight="1">
      <c r="A266" s="132"/>
      <c r="B266" s="132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</row>
    <row r="267" ht="12.75" customHeight="1">
      <c r="A267" s="132"/>
      <c r="B267" s="132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</row>
    <row r="268" ht="12.75" customHeight="1">
      <c r="A268" s="132"/>
      <c r="B268" s="132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</row>
    <row r="269" ht="12.75" customHeight="1">
      <c r="A269" s="132"/>
      <c r="B269" s="132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</row>
    <row r="270" ht="12.75" customHeight="1">
      <c r="A270" s="132"/>
      <c r="B270" s="132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</row>
    <row r="271" ht="12.75" customHeight="1">
      <c r="A271" s="132"/>
      <c r="B271" s="132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</row>
    <row r="272" ht="12.75" customHeight="1">
      <c r="A272" s="132"/>
      <c r="B272" s="132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</row>
    <row r="273" ht="12.75" customHeight="1">
      <c r="A273" s="132"/>
      <c r="B273" s="132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</row>
    <row r="274" ht="12.75" customHeight="1">
      <c r="A274" s="132"/>
      <c r="B274" s="132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</row>
    <row r="275" ht="12.75" customHeight="1">
      <c r="A275" s="132"/>
      <c r="B275" s="132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</row>
    <row r="276" ht="12.75" customHeight="1">
      <c r="A276" s="132"/>
      <c r="B276" s="132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</row>
    <row r="277" ht="12.75" customHeight="1">
      <c r="A277" s="132"/>
      <c r="B277" s="132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</row>
    <row r="278" ht="12.75" customHeight="1">
      <c r="A278" s="132"/>
      <c r="B278" s="132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</row>
    <row r="279" ht="12.75" customHeight="1">
      <c r="A279" s="132"/>
      <c r="B279" s="132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</row>
    <row r="280" ht="12.75" customHeight="1">
      <c r="A280" s="132"/>
      <c r="B280" s="132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</row>
    <row r="281" ht="12.75" customHeight="1">
      <c r="A281" s="132"/>
      <c r="B281" s="132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</row>
    <row r="282" ht="12.75" customHeight="1">
      <c r="A282" s="132"/>
      <c r="B282" s="132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</row>
    <row r="283" ht="12.75" customHeight="1">
      <c r="A283" s="132"/>
      <c r="B283" s="132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</row>
    <row r="284" ht="12.75" customHeight="1">
      <c r="A284" s="132"/>
      <c r="B284" s="132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</row>
    <row r="285" ht="12.75" customHeight="1">
      <c r="A285" s="132"/>
      <c r="B285" s="132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</row>
    <row r="286" ht="12.75" customHeight="1">
      <c r="A286" s="132"/>
      <c r="B286" s="132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</row>
    <row r="287" ht="12.75" customHeight="1">
      <c r="A287" s="132"/>
      <c r="B287" s="132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</row>
    <row r="288" ht="12.75" customHeight="1">
      <c r="A288" s="132"/>
      <c r="B288" s="132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</row>
    <row r="289" ht="12.75" customHeight="1">
      <c r="A289" s="132"/>
      <c r="B289" s="132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</row>
    <row r="290" ht="12.75" customHeight="1">
      <c r="A290" s="132"/>
      <c r="B290" s="132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</row>
    <row r="291" ht="12.75" customHeight="1">
      <c r="A291" s="132"/>
      <c r="B291" s="132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</row>
    <row r="292" ht="12.75" customHeight="1">
      <c r="A292" s="132"/>
      <c r="B292" s="132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</row>
    <row r="293" ht="12.75" customHeight="1">
      <c r="A293" s="132"/>
      <c r="B293" s="132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</row>
    <row r="294" ht="12.75" customHeight="1">
      <c r="A294" s="132"/>
      <c r="B294" s="132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</row>
    <row r="295" ht="12.75" customHeight="1">
      <c r="A295" s="132"/>
      <c r="B295" s="132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</row>
    <row r="296" ht="12.75" customHeight="1">
      <c r="A296" s="132"/>
      <c r="B296" s="132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</row>
    <row r="297" ht="12.75" customHeight="1">
      <c r="A297" s="132"/>
      <c r="B297" s="132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</row>
    <row r="298" ht="12.75" customHeight="1">
      <c r="A298" s="132"/>
      <c r="B298" s="132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</row>
    <row r="299" ht="12.75" customHeight="1">
      <c r="A299" s="132"/>
      <c r="B299" s="132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</row>
    <row r="300" ht="12.75" customHeight="1">
      <c r="A300" s="132"/>
      <c r="B300" s="132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</row>
    <row r="301" ht="12.75" customHeight="1">
      <c r="A301" s="132"/>
      <c r="B301" s="132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</row>
    <row r="302" ht="12.75" customHeight="1">
      <c r="A302" s="132"/>
      <c r="B302" s="132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</row>
    <row r="303" ht="12.75" customHeight="1">
      <c r="A303" s="132"/>
      <c r="B303" s="132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</row>
    <row r="304" ht="12.75" customHeight="1">
      <c r="A304" s="132"/>
      <c r="B304" s="132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</row>
    <row r="305" ht="12.75" customHeight="1">
      <c r="A305" s="132"/>
      <c r="B305" s="132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</row>
    <row r="306" ht="12.75" customHeight="1">
      <c r="A306" s="132"/>
      <c r="B306" s="132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</row>
    <row r="307" ht="12.75" customHeight="1">
      <c r="A307" s="132"/>
      <c r="B307" s="132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</row>
    <row r="308" ht="12.75" customHeight="1">
      <c r="A308" s="132"/>
      <c r="B308" s="132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</row>
    <row r="309" ht="12.75" customHeight="1">
      <c r="A309" s="132"/>
      <c r="B309" s="132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</row>
    <row r="310" ht="12.75" customHeight="1">
      <c r="A310" s="132"/>
      <c r="B310" s="132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</row>
    <row r="311" ht="12.75" customHeight="1">
      <c r="A311" s="132"/>
      <c r="B311" s="132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</row>
    <row r="312" ht="12.75" customHeight="1">
      <c r="A312" s="132"/>
      <c r="B312" s="132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</row>
    <row r="313" ht="12.75" customHeight="1">
      <c r="A313" s="132"/>
      <c r="B313" s="132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</row>
    <row r="314" ht="12.75" customHeight="1">
      <c r="A314" s="132"/>
      <c r="B314" s="132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</row>
    <row r="315" ht="12.75" customHeight="1">
      <c r="A315" s="132"/>
      <c r="B315" s="132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</row>
    <row r="316" ht="12.75" customHeight="1">
      <c r="A316" s="132"/>
      <c r="B316" s="132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</row>
    <row r="317" ht="12.75" customHeight="1">
      <c r="A317" s="132"/>
      <c r="B317" s="132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</row>
    <row r="318" ht="12.75" customHeight="1">
      <c r="A318" s="132"/>
      <c r="B318" s="132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</row>
    <row r="319" ht="12.75" customHeight="1">
      <c r="A319" s="132"/>
      <c r="B319" s="132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</row>
    <row r="320" ht="12.75" customHeight="1">
      <c r="A320" s="132"/>
      <c r="B320" s="132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</row>
    <row r="321" ht="12.75" customHeight="1">
      <c r="A321" s="132"/>
      <c r="B321" s="132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</row>
    <row r="322" ht="12.75" customHeight="1">
      <c r="A322" s="132"/>
      <c r="B322" s="132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</row>
    <row r="323" ht="12.75" customHeight="1">
      <c r="A323" s="132"/>
      <c r="B323" s="132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</row>
    <row r="324" ht="12.75" customHeight="1">
      <c r="A324" s="132"/>
      <c r="B324" s="132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</row>
    <row r="325" ht="12.75" customHeight="1">
      <c r="A325" s="132"/>
      <c r="B325" s="132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</row>
    <row r="326" ht="12.75" customHeight="1">
      <c r="A326" s="132"/>
      <c r="B326" s="132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</row>
    <row r="327" ht="12.75" customHeight="1">
      <c r="A327" s="132"/>
      <c r="B327" s="132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</row>
    <row r="328" ht="12.75" customHeight="1">
      <c r="A328" s="132"/>
      <c r="B328" s="132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</row>
    <row r="329" ht="12.75" customHeight="1">
      <c r="A329" s="132"/>
      <c r="B329" s="132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</row>
    <row r="330" ht="12.75" customHeight="1">
      <c r="A330" s="132"/>
      <c r="B330" s="132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</row>
    <row r="331" ht="12.75" customHeight="1">
      <c r="A331" s="132"/>
      <c r="B331" s="132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</row>
    <row r="332" ht="12.75" customHeight="1">
      <c r="A332" s="132"/>
      <c r="B332" s="132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</row>
    <row r="333" ht="12.75" customHeight="1">
      <c r="A333" s="132"/>
      <c r="B333" s="132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</row>
    <row r="334" ht="12.75" customHeight="1">
      <c r="A334" s="132"/>
      <c r="B334" s="132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</row>
    <row r="335" ht="12.75" customHeight="1">
      <c r="A335" s="132"/>
      <c r="B335" s="132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</row>
    <row r="336" ht="12.75" customHeight="1">
      <c r="A336" s="132"/>
      <c r="B336" s="132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</row>
    <row r="337" ht="12.75" customHeight="1">
      <c r="A337" s="132"/>
      <c r="B337" s="132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</row>
    <row r="338" ht="12.75" customHeight="1">
      <c r="A338" s="132"/>
      <c r="B338" s="132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</row>
    <row r="339" ht="12.75" customHeight="1">
      <c r="A339" s="132"/>
      <c r="B339" s="132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</row>
    <row r="340" ht="12.75" customHeight="1">
      <c r="A340" s="132"/>
      <c r="B340" s="132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</row>
    <row r="341" ht="12.75" customHeight="1">
      <c r="A341" s="132"/>
      <c r="B341" s="132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</row>
    <row r="342" ht="12.75" customHeight="1">
      <c r="A342" s="132"/>
      <c r="B342" s="132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</row>
    <row r="343" ht="12.75" customHeight="1">
      <c r="A343" s="132"/>
      <c r="B343" s="132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</row>
    <row r="344" ht="12.75" customHeight="1">
      <c r="A344" s="132"/>
      <c r="B344" s="132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</row>
    <row r="345" ht="12.75" customHeight="1">
      <c r="A345" s="132"/>
      <c r="B345" s="132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</row>
    <row r="346" ht="12.75" customHeight="1">
      <c r="A346" s="132"/>
      <c r="B346" s="132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</row>
    <row r="347" ht="12.75" customHeight="1">
      <c r="A347" s="132"/>
      <c r="B347" s="132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</row>
    <row r="348" ht="12.75" customHeight="1">
      <c r="A348" s="132"/>
      <c r="B348" s="132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</row>
    <row r="349" ht="12.75" customHeight="1">
      <c r="A349" s="132"/>
      <c r="B349" s="132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</row>
    <row r="350" ht="12.75" customHeight="1">
      <c r="A350" s="132"/>
      <c r="B350" s="132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</row>
    <row r="351" ht="12.75" customHeight="1">
      <c r="A351" s="132"/>
      <c r="B351" s="132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</row>
    <row r="352" ht="12.75" customHeight="1">
      <c r="A352" s="132"/>
      <c r="B352" s="132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</row>
    <row r="353" ht="12.75" customHeight="1">
      <c r="A353" s="132"/>
      <c r="B353" s="132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</row>
    <row r="354" ht="12.75" customHeight="1">
      <c r="A354" s="132"/>
      <c r="B354" s="132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</row>
    <row r="355" ht="12.75" customHeight="1">
      <c r="A355" s="132"/>
      <c r="B355" s="132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</row>
    <row r="356" ht="12.75" customHeight="1">
      <c r="A356" s="132"/>
      <c r="B356" s="132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</row>
    <row r="357" ht="12.75" customHeight="1">
      <c r="A357" s="132"/>
      <c r="B357" s="132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</row>
    <row r="358" ht="12.75" customHeight="1">
      <c r="A358" s="132"/>
      <c r="B358" s="132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</row>
    <row r="359" ht="12.75" customHeight="1">
      <c r="A359" s="132"/>
      <c r="B359" s="132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</row>
    <row r="360" ht="12.75" customHeight="1">
      <c r="A360" s="132"/>
      <c r="B360" s="132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</row>
    <row r="361" ht="12.75" customHeight="1">
      <c r="A361" s="132"/>
      <c r="B361" s="132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</row>
    <row r="362" ht="12.75" customHeight="1">
      <c r="A362" s="132"/>
      <c r="B362" s="132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</row>
    <row r="363" ht="12.75" customHeight="1">
      <c r="A363" s="132"/>
      <c r="B363" s="132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</row>
    <row r="364" ht="12.75" customHeight="1">
      <c r="A364" s="132"/>
      <c r="B364" s="132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</row>
    <row r="365" ht="12.75" customHeight="1">
      <c r="A365" s="132"/>
      <c r="B365" s="132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</row>
    <row r="366" ht="12.75" customHeight="1">
      <c r="A366" s="132"/>
      <c r="B366" s="132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</row>
    <row r="367" ht="12.75" customHeight="1">
      <c r="A367" s="132"/>
      <c r="B367" s="132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</row>
    <row r="368" ht="12.75" customHeight="1">
      <c r="A368" s="132"/>
      <c r="B368" s="132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</row>
    <row r="369" ht="12.75" customHeight="1">
      <c r="A369" s="132"/>
      <c r="B369" s="132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</row>
    <row r="370" ht="12.75" customHeight="1">
      <c r="A370" s="132"/>
      <c r="B370" s="132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</row>
    <row r="371" ht="12.75" customHeight="1">
      <c r="A371" s="132"/>
      <c r="B371" s="132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</row>
    <row r="372" ht="12.75" customHeight="1">
      <c r="A372" s="132"/>
      <c r="B372" s="132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</row>
    <row r="373" ht="12.75" customHeight="1">
      <c r="A373" s="132"/>
      <c r="B373" s="132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</row>
    <row r="374" ht="12.75" customHeight="1">
      <c r="A374" s="132"/>
      <c r="B374" s="132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</row>
    <row r="375" ht="12.75" customHeight="1">
      <c r="A375" s="132"/>
      <c r="B375" s="132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</row>
    <row r="376" ht="12.75" customHeight="1">
      <c r="A376" s="132"/>
      <c r="B376" s="132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</row>
    <row r="377" ht="12.75" customHeight="1">
      <c r="A377" s="132"/>
      <c r="B377" s="132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</row>
    <row r="378" ht="12.75" customHeight="1">
      <c r="A378" s="132"/>
      <c r="B378" s="132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</row>
    <row r="379" ht="12.75" customHeight="1">
      <c r="A379" s="132"/>
      <c r="B379" s="132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</row>
    <row r="380" ht="12.75" customHeight="1">
      <c r="A380" s="132"/>
      <c r="B380" s="132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</row>
    <row r="381" ht="12.75" customHeight="1">
      <c r="A381" s="132"/>
      <c r="B381" s="132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</row>
    <row r="382" ht="12.75" customHeight="1">
      <c r="A382" s="132"/>
      <c r="B382" s="132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</row>
    <row r="383" ht="12.75" customHeight="1">
      <c r="A383" s="132"/>
      <c r="B383" s="132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</row>
    <row r="384" ht="12.75" customHeight="1">
      <c r="A384" s="132"/>
      <c r="B384" s="132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</row>
    <row r="385" ht="12.75" customHeight="1">
      <c r="A385" s="132"/>
      <c r="B385" s="132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</row>
    <row r="386" ht="12.75" customHeight="1">
      <c r="A386" s="132"/>
      <c r="B386" s="132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</row>
    <row r="387" ht="12.75" customHeight="1">
      <c r="A387" s="132"/>
      <c r="B387" s="132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</row>
    <row r="388" ht="12.75" customHeight="1">
      <c r="A388" s="132"/>
      <c r="B388" s="132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</row>
    <row r="389" ht="12.75" customHeight="1">
      <c r="A389" s="132"/>
      <c r="B389" s="132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</row>
    <row r="390" ht="12.75" customHeight="1">
      <c r="A390" s="132"/>
      <c r="B390" s="132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</row>
    <row r="391" ht="12.75" customHeight="1">
      <c r="A391" s="132"/>
      <c r="B391" s="132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</row>
    <row r="392" ht="12.75" customHeight="1">
      <c r="A392" s="132"/>
      <c r="B392" s="132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</row>
    <row r="393" ht="12.75" customHeight="1">
      <c r="A393" s="132"/>
      <c r="B393" s="132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</row>
    <row r="394" ht="12.75" customHeight="1">
      <c r="A394" s="132"/>
      <c r="B394" s="132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</row>
    <row r="395" ht="12.75" customHeight="1">
      <c r="A395" s="132"/>
      <c r="B395" s="132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</row>
    <row r="396" ht="12.75" customHeight="1">
      <c r="A396" s="132"/>
      <c r="B396" s="132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</row>
    <row r="397" ht="12.75" customHeight="1">
      <c r="A397" s="132"/>
      <c r="B397" s="132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</row>
    <row r="398" ht="12.75" customHeight="1">
      <c r="A398" s="132"/>
      <c r="B398" s="132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</row>
    <row r="399" ht="12.75" customHeight="1">
      <c r="A399" s="132"/>
      <c r="B399" s="132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</row>
    <row r="400" ht="12.75" customHeight="1">
      <c r="A400" s="132"/>
      <c r="B400" s="132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</row>
    <row r="401" ht="12.75" customHeight="1">
      <c r="A401" s="132"/>
      <c r="B401" s="132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</row>
    <row r="402" ht="12.75" customHeight="1">
      <c r="A402" s="132"/>
      <c r="B402" s="132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</row>
    <row r="403" ht="12.75" customHeight="1">
      <c r="A403" s="132"/>
      <c r="B403" s="132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</row>
    <row r="404" ht="12.75" customHeight="1">
      <c r="A404" s="132"/>
      <c r="B404" s="132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</row>
    <row r="405" ht="12.75" customHeight="1">
      <c r="A405" s="132"/>
      <c r="B405" s="132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</row>
    <row r="406" ht="12.75" customHeight="1">
      <c r="A406" s="132"/>
      <c r="B406" s="132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</row>
    <row r="407" ht="12.75" customHeight="1">
      <c r="A407" s="132"/>
      <c r="B407" s="132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</row>
    <row r="408" ht="12.75" customHeight="1">
      <c r="A408" s="132"/>
      <c r="B408" s="132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</row>
    <row r="409" ht="12.75" customHeight="1">
      <c r="A409" s="132"/>
      <c r="B409" s="132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</row>
    <row r="410" ht="12.75" customHeight="1">
      <c r="A410" s="132"/>
      <c r="B410" s="132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</row>
    <row r="411" ht="12.75" customHeight="1">
      <c r="A411" s="132"/>
      <c r="B411" s="132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</row>
    <row r="412" ht="12.75" customHeight="1">
      <c r="A412" s="132"/>
      <c r="B412" s="132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</row>
    <row r="413" ht="12.75" customHeight="1">
      <c r="A413" s="132"/>
      <c r="B413" s="132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</row>
    <row r="414" ht="12.75" customHeight="1">
      <c r="A414" s="132"/>
      <c r="B414" s="132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</row>
    <row r="415" ht="12.75" customHeight="1">
      <c r="A415" s="132"/>
      <c r="B415" s="132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</row>
    <row r="416" ht="12.75" customHeight="1">
      <c r="A416" s="132"/>
      <c r="B416" s="132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</row>
    <row r="417" ht="12.75" customHeight="1">
      <c r="A417" s="132"/>
      <c r="B417" s="132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</row>
    <row r="418" ht="12.75" customHeight="1">
      <c r="A418" s="132"/>
      <c r="B418" s="132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</row>
    <row r="419" ht="12.75" customHeight="1">
      <c r="A419" s="132"/>
      <c r="B419" s="132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</row>
    <row r="420" ht="12.75" customHeight="1">
      <c r="A420" s="132"/>
      <c r="B420" s="132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</row>
    <row r="421" ht="12.75" customHeight="1">
      <c r="A421" s="132"/>
      <c r="B421" s="132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</row>
    <row r="422" ht="12.75" customHeight="1">
      <c r="A422" s="132"/>
      <c r="B422" s="132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</row>
    <row r="423" ht="12.75" customHeight="1">
      <c r="A423" s="132"/>
      <c r="B423" s="132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</row>
    <row r="424" ht="12.75" customHeight="1">
      <c r="A424" s="132"/>
      <c r="B424" s="132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</row>
    <row r="425" ht="12.75" customHeight="1">
      <c r="A425" s="132"/>
      <c r="B425" s="132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</row>
    <row r="426" ht="12.75" customHeight="1">
      <c r="A426" s="132"/>
      <c r="B426" s="132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</row>
    <row r="427" ht="12.75" customHeight="1">
      <c r="A427" s="132"/>
      <c r="B427" s="132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</row>
    <row r="428" ht="12.75" customHeight="1">
      <c r="A428" s="132"/>
      <c r="B428" s="132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</row>
    <row r="429" ht="12.75" customHeight="1">
      <c r="A429" s="132"/>
      <c r="B429" s="132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</row>
    <row r="430" ht="12.75" customHeight="1">
      <c r="A430" s="132"/>
      <c r="B430" s="132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</row>
    <row r="431" ht="12.75" customHeight="1">
      <c r="A431" s="132"/>
      <c r="B431" s="132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</row>
    <row r="432" ht="12.75" customHeight="1">
      <c r="A432" s="132"/>
      <c r="B432" s="132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</row>
    <row r="433" ht="12.75" customHeight="1">
      <c r="A433" s="132"/>
      <c r="B433" s="132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</row>
    <row r="434" ht="12.75" customHeight="1">
      <c r="A434" s="132"/>
      <c r="B434" s="132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</row>
    <row r="435" ht="12.75" customHeight="1">
      <c r="A435" s="132"/>
      <c r="B435" s="132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</row>
    <row r="436" ht="12.75" customHeight="1">
      <c r="A436" s="132"/>
      <c r="B436" s="132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</row>
    <row r="437" ht="12.75" customHeight="1">
      <c r="A437" s="132"/>
      <c r="B437" s="132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</row>
    <row r="438" ht="12.75" customHeight="1">
      <c r="A438" s="132"/>
      <c r="B438" s="132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</row>
    <row r="439" ht="12.75" customHeight="1">
      <c r="A439" s="132"/>
      <c r="B439" s="132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</row>
    <row r="440" ht="12.75" customHeight="1">
      <c r="A440" s="132"/>
      <c r="B440" s="132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</row>
    <row r="441" ht="12.75" customHeight="1">
      <c r="A441" s="132"/>
      <c r="B441" s="132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</row>
    <row r="442" ht="12.75" customHeight="1">
      <c r="A442" s="132"/>
      <c r="B442" s="132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</row>
    <row r="443" ht="12.75" customHeight="1">
      <c r="A443" s="132"/>
      <c r="B443" s="132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</row>
    <row r="444" ht="12.75" customHeight="1">
      <c r="A444" s="132"/>
      <c r="B444" s="132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</row>
    <row r="445" ht="12.75" customHeight="1">
      <c r="A445" s="132"/>
      <c r="B445" s="132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</row>
    <row r="446" ht="12.75" customHeight="1">
      <c r="A446" s="132"/>
      <c r="B446" s="132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</row>
    <row r="447" ht="12.75" customHeight="1">
      <c r="A447" s="132"/>
      <c r="B447" s="132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</row>
    <row r="448" ht="12.75" customHeight="1">
      <c r="A448" s="132"/>
      <c r="B448" s="132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</row>
    <row r="449" ht="12.75" customHeight="1">
      <c r="A449" s="132"/>
      <c r="B449" s="132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</row>
    <row r="450" ht="12.75" customHeight="1">
      <c r="A450" s="132"/>
      <c r="B450" s="132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</row>
    <row r="451" ht="12.75" customHeight="1">
      <c r="A451" s="132"/>
      <c r="B451" s="132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</row>
    <row r="452" ht="12.75" customHeight="1">
      <c r="A452" s="132"/>
      <c r="B452" s="132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</row>
    <row r="453" ht="12.75" customHeight="1">
      <c r="A453" s="132"/>
      <c r="B453" s="132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</row>
    <row r="454" ht="12.75" customHeight="1">
      <c r="A454" s="132"/>
      <c r="B454" s="132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</row>
    <row r="455" ht="12.75" customHeight="1">
      <c r="A455" s="132"/>
      <c r="B455" s="132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</row>
    <row r="456" ht="12.75" customHeight="1">
      <c r="A456" s="132"/>
      <c r="B456" s="132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</row>
    <row r="457" ht="12.75" customHeight="1">
      <c r="A457" s="132"/>
      <c r="B457" s="132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</row>
    <row r="458" ht="12.75" customHeight="1">
      <c r="A458" s="132"/>
      <c r="B458" s="132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</row>
    <row r="459" ht="12.75" customHeight="1">
      <c r="A459" s="132"/>
      <c r="B459" s="132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</row>
    <row r="460" ht="12.75" customHeight="1">
      <c r="A460" s="132"/>
      <c r="B460" s="132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</row>
    <row r="461" ht="12.75" customHeight="1">
      <c r="A461" s="132"/>
      <c r="B461" s="132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</row>
    <row r="462" ht="12.75" customHeight="1">
      <c r="A462" s="132"/>
      <c r="B462" s="132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</row>
    <row r="463" ht="12.75" customHeight="1">
      <c r="A463" s="132"/>
      <c r="B463" s="132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</row>
    <row r="464" ht="12.75" customHeight="1">
      <c r="A464" s="132"/>
      <c r="B464" s="132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</row>
    <row r="465" ht="12.75" customHeight="1">
      <c r="A465" s="132"/>
      <c r="B465" s="132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</row>
    <row r="466" ht="12.75" customHeight="1">
      <c r="A466" s="132"/>
      <c r="B466" s="132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</row>
    <row r="467" ht="12.75" customHeight="1">
      <c r="A467" s="132"/>
      <c r="B467" s="132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</row>
    <row r="468" ht="12.75" customHeight="1">
      <c r="A468" s="132"/>
      <c r="B468" s="132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</row>
    <row r="469" ht="12.75" customHeight="1">
      <c r="A469" s="132"/>
      <c r="B469" s="132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</row>
    <row r="470" ht="12.75" customHeight="1">
      <c r="A470" s="132"/>
      <c r="B470" s="132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</row>
    <row r="471" ht="12.75" customHeight="1">
      <c r="A471" s="132"/>
      <c r="B471" s="132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</row>
    <row r="472" ht="12.75" customHeight="1">
      <c r="A472" s="132"/>
      <c r="B472" s="132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</row>
    <row r="473" ht="12.75" customHeight="1">
      <c r="A473" s="132"/>
      <c r="B473" s="132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</row>
    <row r="474" ht="12.75" customHeight="1">
      <c r="A474" s="132"/>
      <c r="B474" s="132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</row>
    <row r="475" ht="12.75" customHeight="1">
      <c r="A475" s="132"/>
      <c r="B475" s="132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</row>
    <row r="476" ht="12.75" customHeight="1">
      <c r="A476" s="132"/>
      <c r="B476" s="132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</row>
    <row r="477" ht="12.75" customHeight="1">
      <c r="A477" s="132"/>
      <c r="B477" s="132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</row>
    <row r="478" ht="12.75" customHeight="1">
      <c r="A478" s="132"/>
      <c r="B478" s="132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</row>
    <row r="479" ht="12.75" customHeight="1">
      <c r="A479" s="132"/>
      <c r="B479" s="132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</row>
    <row r="480" ht="12.75" customHeight="1">
      <c r="A480" s="132"/>
      <c r="B480" s="132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</row>
    <row r="481" ht="12.75" customHeight="1">
      <c r="A481" s="132"/>
      <c r="B481" s="132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</row>
    <row r="482" ht="12.75" customHeight="1">
      <c r="A482" s="132"/>
      <c r="B482" s="132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</row>
    <row r="483" ht="12.75" customHeight="1">
      <c r="A483" s="132"/>
      <c r="B483" s="132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</row>
    <row r="484" ht="12.75" customHeight="1">
      <c r="A484" s="132"/>
      <c r="B484" s="132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</row>
    <row r="485" ht="12.75" customHeight="1">
      <c r="A485" s="132"/>
      <c r="B485" s="132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</row>
    <row r="486" ht="12.75" customHeight="1">
      <c r="A486" s="132"/>
      <c r="B486" s="132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</row>
    <row r="487" ht="12.75" customHeight="1">
      <c r="A487" s="132"/>
      <c r="B487" s="132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</row>
    <row r="488" ht="12.75" customHeight="1">
      <c r="A488" s="132"/>
      <c r="B488" s="132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</row>
    <row r="489" ht="12.75" customHeight="1">
      <c r="A489" s="132"/>
      <c r="B489" s="132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</row>
    <row r="490" ht="12.75" customHeight="1">
      <c r="A490" s="132"/>
      <c r="B490" s="132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</row>
    <row r="491" ht="12.75" customHeight="1">
      <c r="A491" s="132"/>
      <c r="B491" s="132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</row>
    <row r="492" ht="12.75" customHeight="1">
      <c r="A492" s="132"/>
      <c r="B492" s="132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</row>
    <row r="493" ht="12.75" customHeight="1">
      <c r="A493" s="132"/>
      <c r="B493" s="132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</row>
    <row r="494" ht="12.75" customHeight="1">
      <c r="A494" s="132"/>
      <c r="B494" s="132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</row>
    <row r="495" ht="12.75" customHeight="1">
      <c r="A495" s="132"/>
      <c r="B495" s="132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</row>
    <row r="496" ht="12.75" customHeight="1">
      <c r="A496" s="132"/>
      <c r="B496" s="132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</row>
    <row r="497" ht="12.75" customHeight="1">
      <c r="A497" s="132"/>
      <c r="B497" s="132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</row>
    <row r="498" ht="12.75" customHeight="1">
      <c r="A498" s="132"/>
      <c r="B498" s="132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</row>
    <row r="499" ht="12.75" customHeight="1">
      <c r="A499" s="132"/>
      <c r="B499" s="132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</row>
    <row r="500" ht="12.75" customHeight="1">
      <c r="A500" s="132"/>
      <c r="B500" s="132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</row>
    <row r="501" ht="12.75" customHeight="1">
      <c r="A501" s="132"/>
      <c r="B501" s="132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</row>
    <row r="502" ht="12.75" customHeight="1">
      <c r="A502" s="132"/>
      <c r="B502" s="132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</row>
    <row r="503" ht="12.75" customHeight="1">
      <c r="A503" s="132"/>
      <c r="B503" s="132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</row>
    <row r="504" ht="12.75" customHeight="1">
      <c r="A504" s="132"/>
      <c r="B504" s="132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</row>
    <row r="505" ht="12.75" customHeight="1">
      <c r="A505" s="132"/>
      <c r="B505" s="132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</row>
    <row r="506" ht="12.75" customHeight="1">
      <c r="A506" s="132"/>
      <c r="B506" s="132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</row>
    <row r="507" ht="12.75" customHeight="1">
      <c r="A507" s="132"/>
      <c r="B507" s="132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</row>
    <row r="508" ht="12.75" customHeight="1">
      <c r="A508" s="132"/>
      <c r="B508" s="132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</row>
    <row r="509" ht="12.75" customHeight="1">
      <c r="A509" s="132"/>
      <c r="B509" s="132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</row>
    <row r="510" ht="12.75" customHeight="1">
      <c r="A510" s="132"/>
      <c r="B510" s="132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</row>
    <row r="511" ht="12.75" customHeight="1">
      <c r="A511" s="132"/>
      <c r="B511" s="132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</row>
    <row r="512" ht="12.75" customHeight="1">
      <c r="A512" s="132"/>
      <c r="B512" s="132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</row>
    <row r="513" ht="12.75" customHeight="1">
      <c r="A513" s="132"/>
      <c r="B513" s="132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</row>
    <row r="514" ht="12.75" customHeight="1">
      <c r="A514" s="132"/>
      <c r="B514" s="132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</row>
    <row r="515" ht="12.75" customHeight="1">
      <c r="A515" s="132"/>
      <c r="B515" s="132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</row>
    <row r="516" ht="12.75" customHeight="1">
      <c r="A516" s="132"/>
      <c r="B516" s="132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</row>
    <row r="517" ht="12.75" customHeight="1">
      <c r="A517" s="132"/>
      <c r="B517" s="132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</row>
    <row r="518" ht="12.75" customHeight="1">
      <c r="A518" s="132"/>
      <c r="B518" s="132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</row>
    <row r="519" ht="12.75" customHeight="1">
      <c r="A519" s="132"/>
      <c r="B519" s="132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</row>
    <row r="520" ht="12.75" customHeight="1">
      <c r="A520" s="132"/>
      <c r="B520" s="132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</row>
    <row r="521" ht="12.75" customHeight="1">
      <c r="A521" s="132"/>
      <c r="B521" s="132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</row>
    <row r="522" ht="12.75" customHeight="1">
      <c r="A522" s="132"/>
      <c r="B522" s="132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</row>
    <row r="523" ht="12.75" customHeight="1">
      <c r="A523" s="132"/>
      <c r="B523" s="132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</row>
    <row r="524" ht="12.75" customHeight="1">
      <c r="A524" s="132"/>
      <c r="B524" s="132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</row>
    <row r="525" ht="12.75" customHeight="1">
      <c r="A525" s="132"/>
      <c r="B525" s="132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</row>
    <row r="526" ht="12.75" customHeight="1">
      <c r="A526" s="132"/>
      <c r="B526" s="132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</row>
    <row r="527" ht="12.75" customHeight="1">
      <c r="A527" s="132"/>
      <c r="B527" s="132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</row>
    <row r="528" ht="12.75" customHeight="1">
      <c r="A528" s="132"/>
      <c r="B528" s="132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</row>
    <row r="529" ht="12.75" customHeight="1">
      <c r="A529" s="132"/>
      <c r="B529" s="132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</row>
    <row r="530" ht="12.75" customHeight="1">
      <c r="A530" s="132"/>
      <c r="B530" s="132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</row>
    <row r="531" ht="12.75" customHeight="1">
      <c r="A531" s="132"/>
      <c r="B531" s="132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</row>
    <row r="532" ht="12.75" customHeight="1">
      <c r="A532" s="132"/>
      <c r="B532" s="132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</row>
    <row r="533" ht="12.75" customHeight="1">
      <c r="A533" s="132"/>
      <c r="B533" s="132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</row>
    <row r="534" ht="12.75" customHeight="1">
      <c r="A534" s="132"/>
      <c r="B534" s="132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</row>
    <row r="535" ht="12.75" customHeight="1">
      <c r="A535" s="132"/>
      <c r="B535" s="132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</row>
    <row r="536" ht="12.75" customHeight="1">
      <c r="A536" s="132"/>
      <c r="B536" s="132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</row>
    <row r="537" ht="12.75" customHeight="1">
      <c r="A537" s="132"/>
      <c r="B537" s="132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</row>
    <row r="538" ht="12.75" customHeight="1">
      <c r="A538" s="132"/>
      <c r="B538" s="132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</row>
    <row r="539" ht="12.75" customHeight="1">
      <c r="A539" s="132"/>
      <c r="B539" s="132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</row>
    <row r="540" ht="12.75" customHeight="1">
      <c r="A540" s="132"/>
      <c r="B540" s="132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</row>
    <row r="541" ht="12.75" customHeight="1">
      <c r="A541" s="132"/>
      <c r="B541" s="132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</row>
    <row r="542" ht="12.75" customHeight="1">
      <c r="A542" s="132"/>
      <c r="B542" s="132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</row>
    <row r="543" ht="12.75" customHeight="1">
      <c r="A543" s="132"/>
      <c r="B543" s="132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</row>
    <row r="544" ht="12.75" customHeight="1">
      <c r="A544" s="132"/>
      <c r="B544" s="132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</row>
    <row r="545" ht="12.75" customHeight="1">
      <c r="A545" s="132"/>
      <c r="B545" s="132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</row>
    <row r="546" ht="12.75" customHeight="1">
      <c r="A546" s="132"/>
      <c r="B546" s="132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</row>
    <row r="547" ht="12.75" customHeight="1">
      <c r="A547" s="132"/>
      <c r="B547" s="132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</row>
    <row r="548" ht="12.75" customHeight="1">
      <c r="A548" s="132"/>
      <c r="B548" s="132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</row>
    <row r="549" ht="12.75" customHeight="1">
      <c r="A549" s="132"/>
      <c r="B549" s="132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</row>
    <row r="550" ht="12.75" customHeight="1">
      <c r="A550" s="132"/>
      <c r="B550" s="132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</row>
    <row r="551" ht="12.75" customHeight="1">
      <c r="A551" s="132"/>
      <c r="B551" s="132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</row>
    <row r="552" ht="12.75" customHeight="1">
      <c r="A552" s="132"/>
      <c r="B552" s="132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</row>
    <row r="553" ht="12.75" customHeight="1">
      <c r="A553" s="132"/>
      <c r="B553" s="132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</row>
    <row r="554" ht="12.75" customHeight="1">
      <c r="A554" s="132"/>
      <c r="B554" s="132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</row>
    <row r="555" ht="12.75" customHeight="1">
      <c r="A555" s="132"/>
      <c r="B555" s="132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</row>
    <row r="556" ht="12.75" customHeight="1">
      <c r="A556" s="132"/>
      <c r="B556" s="132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</row>
    <row r="557" ht="12.75" customHeight="1">
      <c r="A557" s="132"/>
      <c r="B557" s="132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</row>
    <row r="558" ht="12.75" customHeight="1">
      <c r="A558" s="132"/>
      <c r="B558" s="132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</row>
    <row r="559" ht="12.75" customHeight="1">
      <c r="A559" s="132"/>
      <c r="B559" s="132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</row>
    <row r="560" ht="12.75" customHeight="1">
      <c r="A560" s="132"/>
      <c r="B560" s="132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</row>
    <row r="561" ht="12.75" customHeight="1">
      <c r="A561" s="132"/>
      <c r="B561" s="132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</row>
    <row r="562" ht="12.75" customHeight="1">
      <c r="A562" s="132"/>
      <c r="B562" s="132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</row>
    <row r="563" ht="12.75" customHeight="1">
      <c r="A563" s="132"/>
      <c r="B563" s="132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</row>
    <row r="564" ht="12.75" customHeight="1">
      <c r="A564" s="132"/>
      <c r="B564" s="132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</row>
    <row r="565" ht="12.75" customHeight="1">
      <c r="A565" s="132"/>
      <c r="B565" s="132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</row>
    <row r="566" ht="12.75" customHeight="1">
      <c r="A566" s="132"/>
      <c r="B566" s="132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</row>
    <row r="567" ht="12.75" customHeight="1">
      <c r="A567" s="132"/>
      <c r="B567" s="132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</row>
    <row r="568" ht="12.75" customHeight="1">
      <c r="A568" s="132"/>
      <c r="B568" s="132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</row>
    <row r="569" ht="12.75" customHeight="1">
      <c r="A569" s="132"/>
      <c r="B569" s="132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</row>
    <row r="570" ht="12.75" customHeight="1">
      <c r="A570" s="132"/>
      <c r="B570" s="132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</row>
    <row r="571" ht="12.75" customHeight="1">
      <c r="A571" s="132"/>
      <c r="B571" s="132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</row>
    <row r="572" ht="12.75" customHeight="1">
      <c r="A572" s="132"/>
      <c r="B572" s="132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</row>
    <row r="573" ht="12.75" customHeight="1">
      <c r="A573" s="132"/>
      <c r="B573" s="132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</row>
    <row r="574" ht="12.75" customHeight="1">
      <c r="A574" s="132"/>
      <c r="B574" s="132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</row>
    <row r="575" ht="12.75" customHeight="1">
      <c r="A575" s="132"/>
      <c r="B575" s="132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</row>
    <row r="576" ht="12.75" customHeight="1">
      <c r="A576" s="132"/>
      <c r="B576" s="132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</row>
    <row r="577" ht="12.75" customHeight="1">
      <c r="A577" s="132"/>
      <c r="B577" s="132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</row>
    <row r="578" ht="12.75" customHeight="1">
      <c r="A578" s="132"/>
      <c r="B578" s="132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</row>
    <row r="579" ht="12.75" customHeight="1">
      <c r="A579" s="132"/>
      <c r="B579" s="132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</row>
    <row r="580" ht="12.75" customHeight="1">
      <c r="A580" s="132"/>
      <c r="B580" s="132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</row>
    <row r="581" ht="12.75" customHeight="1">
      <c r="A581" s="132"/>
      <c r="B581" s="132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</row>
    <row r="582" ht="12.75" customHeight="1">
      <c r="A582" s="132"/>
      <c r="B582" s="132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</row>
    <row r="583" ht="12.75" customHeight="1">
      <c r="A583" s="132"/>
      <c r="B583" s="132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</row>
    <row r="584" ht="12.75" customHeight="1">
      <c r="A584" s="132"/>
      <c r="B584" s="132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</row>
    <row r="585" ht="12.75" customHeight="1">
      <c r="A585" s="132"/>
      <c r="B585" s="132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</row>
    <row r="586" ht="12.75" customHeight="1">
      <c r="A586" s="132"/>
      <c r="B586" s="132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</row>
    <row r="587" ht="12.75" customHeight="1">
      <c r="A587" s="132"/>
      <c r="B587" s="132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</row>
    <row r="588" ht="12.75" customHeight="1">
      <c r="A588" s="132"/>
      <c r="B588" s="132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</row>
    <row r="589" ht="12.75" customHeight="1">
      <c r="A589" s="132"/>
      <c r="B589" s="132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</row>
    <row r="590" ht="12.75" customHeight="1">
      <c r="A590" s="132"/>
      <c r="B590" s="132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</row>
    <row r="591" ht="12.75" customHeight="1">
      <c r="A591" s="132"/>
      <c r="B591" s="132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</row>
    <row r="592" ht="12.75" customHeight="1">
      <c r="A592" s="132"/>
      <c r="B592" s="132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</row>
    <row r="593" ht="12.75" customHeight="1">
      <c r="A593" s="132"/>
      <c r="B593" s="132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</row>
    <row r="594" ht="12.75" customHeight="1">
      <c r="A594" s="132"/>
      <c r="B594" s="132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</row>
    <row r="595" ht="12.75" customHeight="1">
      <c r="A595" s="132"/>
      <c r="B595" s="132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</row>
    <row r="596" ht="12.75" customHeight="1">
      <c r="A596" s="132"/>
      <c r="B596" s="132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</row>
    <row r="597" ht="12.75" customHeight="1">
      <c r="A597" s="132"/>
      <c r="B597" s="132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</row>
    <row r="598" ht="12.75" customHeight="1">
      <c r="A598" s="132"/>
      <c r="B598" s="132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</row>
    <row r="599" ht="12.75" customHeight="1">
      <c r="A599" s="132"/>
      <c r="B599" s="132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</row>
    <row r="600" ht="12.75" customHeight="1">
      <c r="A600" s="132"/>
      <c r="B600" s="132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</row>
    <row r="601" ht="12.75" customHeight="1">
      <c r="A601" s="132"/>
      <c r="B601" s="132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</row>
    <row r="602" ht="12.75" customHeight="1">
      <c r="A602" s="132"/>
      <c r="B602" s="132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</row>
    <row r="603" ht="12.75" customHeight="1">
      <c r="A603" s="132"/>
      <c r="B603" s="132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</row>
    <row r="604" ht="12.75" customHeight="1">
      <c r="A604" s="132"/>
      <c r="B604" s="132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</row>
    <row r="605" ht="12.75" customHeight="1">
      <c r="A605" s="132"/>
      <c r="B605" s="132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</row>
    <row r="606" ht="12.75" customHeight="1">
      <c r="A606" s="132"/>
      <c r="B606" s="132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</row>
    <row r="607" ht="12.75" customHeight="1">
      <c r="A607" s="132"/>
      <c r="B607" s="132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</row>
    <row r="608" ht="12.75" customHeight="1">
      <c r="A608" s="132"/>
      <c r="B608" s="132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</row>
    <row r="609" ht="12.75" customHeight="1">
      <c r="A609" s="132"/>
      <c r="B609" s="132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</row>
    <row r="610" ht="12.75" customHeight="1">
      <c r="A610" s="132"/>
      <c r="B610" s="132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</row>
    <row r="611" ht="12.75" customHeight="1">
      <c r="A611" s="132"/>
      <c r="B611" s="132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</row>
    <row r="612" ht="12.75" customHeight="1">
      <c r="A612" s="132"/>
      <c r="B612" s="132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</row>
    <row r="613" ht="12.75" customHeight="1">
      <c r="A613" s="132"/>
      <c r="B613" s="132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</row>
    <row r="614" ht="12.75" customHeight="1">
      <c r="A614" s="132"/>
      <c r="B614" s="132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</row>
    <row r="615" ht="12.75" customHeight="1">
      <c r="A615" s="132"/>
      <c r="B615" s="132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</row>
    <row r="616" ht="12.75" customHeight="1">
      <c r="A616" s="132"/>
      <c r="B616" s="132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</row>
    <row r="617" ht="12.75" customHeight="1">
      <c r="A617" s="132"/>
      <c r="B617" s="132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</row>
    <row r="618" ht="12.75" customHeight="1">
      <c r="A618" s="132"/>
      <c r="B618" s="132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</row>
    <row r="619" ht="12.75" customHeight="1">
      <c r="A619" s="132"/>
      <c r="B619" s="132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</row>
    <row r="620" ht="12.75" customHeight="1">
      <c r="A620" s="132"/>
      <c r="B620" s="132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</row>
    <row r="621" ht="12.75" customHeight="1">
      <c r="A621" s="132"/>
      <c r="B621" s="132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</row>
    <row r="622" ht="12.75" customHeight="1">
      <c r="A622" s="132"/>
      <c r="B622" s="132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</row>
    <row r="623" ht="12.75" customHeight="1">
      <c r="A623" s="132"/>
      <c r="B623" s="132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</row>
    <row r="624" ht="12.75" customHeight="1">
      <c r="A624" s="132"/>
      <c r="B624" s="132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</row>
    <row r="625" ht="12.75" customHeight="1">
      <c r="A625" s="132"/>
      <c r="B625" s="132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</row>
    <row r="626" ht="12.75" customHeight="1">
      <c r="A626" s="132"/>
      <c r="B626" s="132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</row>
    <row r="627" ht="12.75" customHeight="1">
      <c r="A627" s="132"/>
      <c r="B627" s="132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</row>
    <row r="628" ht="12.75" customHeight="1">
      <c r="A628" s="132"/>
      <c r="B628" s="132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</row>
    <row r="629" ht="12.75" customHeight="1">
      <c r="A629" s="132"/>
      <c r="B629" s="132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</row>
    <row r="630" ht="12.75" customHeight="1">
      <c r="A630" s="132"/>
      <c r="B630" s="132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</row>
    <row r="631" ht="12.75" customHeight="1">
      <c r="A631" s="132"/>
      <c r="B631" s="132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</row>
    <row r="632" ht="12.75" customHeight="1">
      <c r="A632" s="132"/>
      <c r="B632" s="132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</row>
    <row r="633" ht="12.75" customHeight="1">
      <c r="A633" s="132"/>
      <c r="B633" s="132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</row>
    <row r="634" ht="12.75" customHeight="1">
      <c r="A634" s="132"/>
      <c r="B634" s="132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</row>
    <row r="635" ht="12.75" customHeight="1">
      <c r="A635" s="132"/>
      <c r="B635" s="132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</row>
    <row r="636" ht="12.75" customHeight="1">
      <c r="A636" s="132"/>
      <c r="B636" s="132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</row>
    <row r="637" ht="12.75" customHeight="1">
      <c r="A637" s="132"/>
      <c r="B637" s="132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</row>
    <row r="638" ht="12.75" customHeight="1">
      <c r="A638" s="132"/>
      <c r="B638" s="132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</row>
    <row r="639" ht="12.75" customHeight="1">
      <c r="A639" s="132"/>
      <c r="B639" s="132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</row>
    <row r="640" ht="12.75" customHeight="1">
      <c r="A640" s="132"/>
      <c r="B640" s="132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</row>
    <row r="641" ht="12.75" customHeight="1">
      <c r="A641" s="132"/>
      <c r="B641" s="132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</row>
    <row r="642" ht="12.75" customHeight="1">
      <c r="A642" s="132"/>
      <c r="B642" s="132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</row>
    <row r="643" ht="12.75" customHeight="1">
      <c r="A643" s="132"/>
      <c r="B643" s="132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</row>
    <row r="644" ht="12.75" customHeight="1">
      <c r="A644" s="132"/>
      <c r="B644" s="132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</row>
    <row r="645" ht="12.75" customHeight="1">
      <c r="A645" s="132"/>
      <c r="B645" s="132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</row>
    <row r="646" ht="12.75" customHeight="1">
      <c r="A646" s="132"/>
      <c r="B646" s="132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</row>
    <row r="647" ht="12.75" customHeight="1">
      <c r="A647" s="132"/>
      <c r="B647" s="132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</row>
    <row r="648" ht="12.75" customHeight="1">
      <c r="A648" s="132"/>
      <c r="B648" s="132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</row>
    <row r="649" ht="12.75" customHeight="1">
      <c r="A649" s="132"/>
      <c r="B649" s="132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</row>
    <row r="650" ht="12.75" customHeight="1">
      <c r="A650" s="132"/>
      <c r="B650" s="132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</row>
    <row r="651" ht="12.75" customHeight="1">
      <c r="A651" s="132"/>
      <c r="B651" s="132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</row>
    <row r="652" ht="12.75" customHeight="1">
      <c r="A652" s="132"/>
      <c r="B652" s="132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</row>
    <row r="653" ht="12.75" customHeight="1">
      <c r="A653" s="132"/>
      <c r="B653" s="132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</row>
    <row r="654" ht="12.75" customHeight="1">
      <c r="A654" s="132"/>
      <c r="B654" s="132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</row>
    <row r="655" ht="12.75" customHeight="1">
      <c r="A655" s="132"/>
      <c r="B655" s="132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</row>
    <row r="656" ht="12.75" customHeight="1">
      <c r="A656" s="132"/>
      <c r="B656" s="132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</row>
    <row r="657" ht="12.75" customHeight="1">
      <c r="A657" s="132"/>
      <c r="B657" s="132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</row>
    <row r="658" ht="12.75" customHeight="1">
      <c r="A658" s="132"/>
      <c r="B658" s="132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</row>
    <row r="659" ht="12.75" customHeight="1">
      <c r="A659" s="132"/>
      <c r="B659" s="132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</row>
    <row r="660" ht="12.75" customHeight="1">
      <c r="A660" s="132"/>
      <c r="B660" s="132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</row>
    <row r="661" ht="12.75" customHeight="1">
      <c r="A661" s="132"/>
      <c r="B661" s="132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</row>
    <row r="662" ht="12.75" customHeight="1">
      <c r="A662" s="132"/>
      <c r="B662" s="132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</row>
    <row r="663" ht="12.75" customHeight="1">
      <c r="A663" s="132"/>
      <c r="B663" s="132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</row>
    <row r="664" ht="12.75" customHeight="1">
      <c r="A664" s="132"/>
      <c r="B664" s="132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</row>
    <row r="665" ht="12.75" customHeight="1">
      <c r="A665" s="132"/>
      <c r="B665" s="132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</row>
    <row r="666" ht="12.75" customHeight="1">
      <c r="A666" s="132"/>
      <c r="B666" s="132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</row>
    <row r="667" ht="12.75" customHeight="1">
      <c r="A667" s="132"/>
      <c r="B667" s="132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</row>
    <row r="668" ht="12.75" customHeight="1">
      <c r="A668" s="132"/>
      <c r="B668" s="132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</row>
    <row r="669" ht="12.75" customHeight="1">
      <c r="A669" s="132"/>
      <c r="B669" s="132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</row>
    <row r="670" ht="12.75" customHeight="1">
      <c r="A670" s="132"/>
      <c r="B670" s="132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</row>
    <row r="671" ht="12.75" customHeight="1">
      <c r="A671" s="132"/>
      <c r="B671" s="132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</row>
    <row r="672" ht="12.75" customHeight="1">
      <c r="A672" s="132"/>
      <c r="B672" s="132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</row>
    <row r="673" ht="12.75" customHeight="1">
      <c r="A673" s="132"/>
      <c r="B673" s="132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</row>
    <row r="674" ht="12.75" customHeight="1">
      <c r="A674" s="132"/>
      <c r="B674" s="132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</row>
    <row r="675" ht="12.75" customHeight="1">
      <c r="A675" s="132"/>
      <c r="B675" s="132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</row>
    <row r="676" ht="12.75" customHeight="1">
      <c r="A676" s="132"/>
      <c r="B676" s="132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</row>
    <row r="677" ht="12.75" customHeight="1">
      <c r="A677" s="132"/>
      <c r="B677" s="132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</row>
    <row r="678" ht="12.75" customHeight="1">
      <c r="A678" s="132"/>
      <c r="B678" s="132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</row>
    <row r="679" ht="12.75" customHeight="1">
      <c r="A679" s="132"/>
      <c r="B679" s="132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</row>
    <row r="680" ht="12.75" customHeight="1">
      <c r="A680" s="132"/>
      <c r="B680" s="132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</row>
    <row r="681" ht="12.75" customHeight="1">
      <c r="A681" s="132"/>
      <c r="B681" s="132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</row>
    <row r="682" ht="12.75" customHeight="1">
      <c r="A682" s="132"/>
      <c r="B682" s="132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</row>
    <row r="683" ht="12.75" customHeight="1">
      <c r="A683" s="132"/>
      <c r="B683" s="132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</row>
    <row r="684" ht="12.75" customHeight="1">
      <c r="A684" s="132"/>
      <c r="B684" s="132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</row>
    <row r="685" ht="12.75" customHeight="1">
      <c r="A685" s="132"/>
      <c r="B685" s="132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</row>
    <row r="686" ht="12.75" customHeight="1">
      <c r="A686" s="132"/>
      <c r="B686" s="132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</row>
    <row r="687" ht="12.75" customHeight="1">
      <c r="A687" s="132"/>
      <c r="B687" s="132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</row>
    <row r="688" ht="12.75" customHeight="1">
      <c r="A688" s="132"/>
      <c r="B688" s="132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</row>
    <row r="689" ht="12.75" customHeight="1">
      <c r="A689" s="132"/>
      <c r="B689" s="132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</row>
    <row r="690" ht="12.75" customHeight="1">
      <c r="A690" s="132"/>
      <c r="B690" s="132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</row>
    <row r="691" ht="12.75" customHeight="1">
      <c r="A691" s="132"/>
      <c r="B691" s="132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</row>
    <row r="692" ht="12.75" customHeight="1">
      <c r="A692" s="132"/>
      <c r="B692" s="132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</row>
    <row r="693" ht="12.75" customHeight="1">
      <c r="A693" s="132"/>
      <c r="B693" s="132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</row>
    <row r="694" ht="12.75" customHeight="1">
      <c r="A694" s="132"/>
      <c r="B694" s="132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</row>
    <row r="695" ht="12.75" customHeight="1">
      <c r="A695" s="132"/>
      <c r="B695" s="132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</row>
    <row r="696" ht="12.75" customHeight="1">
      <c r="A696" s="132"/>
      <c r="B696" s="132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</row>
    <row r="697" ht="12.75" customHeight="1">
      <c r="A697" s="132"/>
      <c r="B697" s="132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</row>
    <row r="698" ht="12.75" customHeight="1">
      <c r="A698" s="132"/>
      <c r="B698" s="132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</row>
    <row r="699" ht="12.75" customHeight="1">
      <c r="A699" s="132"/>
      <c r="B699" s="132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</row>
    <row r="700" ht="12.75" customHeight="1">
      <c r="A700" s="132"/>
      <c r="B700" s="132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</row>
    <row r="701" ht="12.75" customHeight="1">
      <c r="A701" s="132"/>
      <c r="B701" s="132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</row>
    <row r="702" ht="12.75" customHeight="1">
      <c r="A702" s="132"/>
      <c r="B702" s="132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</row>
    <row r="703" ht="12.75" customHeight="1">
      <c r="A703" s="132"/>
      <c r="B703" s="132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</row>
    <row r="704" ht="12.75" customHeight="1">
      <c r="A704" s="132"/>
      <c r="B704" s="132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</row>
    <row r="705" ht="12.75" customHeight="1">
      <c r="A705" s="132"/>
      <c r="B705" s="132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</row>
    <row r="706" ht="12.75" customHeight="1">
      <c r="A706" s="132"/>
      <c r="B706" s="132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</row>
    <row r="707" ht="12.75" customHeight="1">
      <c r="A707" s="132"/>
      <c r="B707" s="132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</row>
    <row r="708" ht="12.75" customHeight="1">
      <c r="A708" s="132"/>
      <c r="B708" s="132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</row>
    <row r="709" ht="12.75" customHeight="1">
      <c r="A709" s="132"/>
      <c r="B709" s="132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</row>
    <row r="710" ht="12.75" customHeight="1">
      <c r="A710" s="132"/>
      <c r="B710" s="132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</row>
    <row r="711" ht="12.75" customHeight="1">
      <c r="A711" s="132"/>
      <c r="B711" s="132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</row>
    <row r="712" ht="12.75" customHeight="1">
      <c r="A712" s="132"/>
      <c r="B712" s="132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</row>
    <row r="713" ht="12.75" customHeight="1">
      <c r="A713" s="132"/>
      <c r="B713" s="132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</row>
    <row r="714" ht="12.75" customHeight="1">
      <c r="A714" s="132"/>
      <c r="B714" s="132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</row>
    <row r="715" ht="12.75" customHeight="1">
      <c r="A715" s="132"/>
      <c r="B715" s="132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</row>
    <row r="716" ht="12.75" customHeight="1">
      <c r="A716" s="132"/>
      <c r="B716" s="132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</row>
    <row r="717" ht="12.75" customHeight="1">
      <c r="A717" s="132"/>
      <c r="B717" s="132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</row>
    <row r="718" ht="12.75" customHeight="1">
      <c r="A718" s="132"/>
      <c r="B718" s="132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</row>
    <row r="719" ht="12.75" customHeight="1">
      <c r="A719" s="132"/>
      <c r="B719" s="132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</row>
    <row r="720" ht="12.75" customHeight="1">
      <c r="A720" s="132"/>
      <c r="B720" s="132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</row>
    <row r="721" ht="12.75" customHeight="1">
      <c r="A721" s="132"/>
      <c r="B721" s="132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</row>
    <row r="722" ht="12.75" customHeight="1">
      <c r="A722" s="132"/>
      <c r="B722" s="132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</row>
    <row r="723" ht="12.75" customHeight="1">
      <c r="A723" s="132"/>
      <c r="B723" s="132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</row>
    <row r="724" ht="12.75" customHeight="1">
      <c r="A724" s="132"/>
      <c r="B724" s="132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</row>
    <row r="725" ht="12.75" customHeight="1">
      <c r="A725" s="132"/>
      <c r="B725" s="132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</row>
    <row r="726" ht="12.75" customHeight="1">
      <c r="A726" s="132"/>
      <c r="B726" s="132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</row>
    <row r="727" ht="12.75" customHeight="1">
      <c r="A727" s="132"/>
      <c r="B727" s="132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</row>
    <row r="728" ht="12.75" customHeight="1">
      <c r="A728" s="132"/>
      <c r="B728" s="132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</row>
    <row r="729" ht="12.75" customHeight="1">
      <c r="A729" s="132"/>
      <c r="B729" s="132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</row>
    <row r="730" ht="12.75" customHeight="1">
      <c r="A730" s="132"/>
      <c r="B730" s="132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</row>
    <row r="731" ht="12.75" customHeight="1">
      <c r="A731" s="132"/>
      <c r="B731" s="132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</row>
    <row r="732" ht="12.75" customHeight="1">
      <c r="A732" s="132"/>
      <c r="B732" s="132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</row>
    <row r="733" ht="12.75" customHeight="1">
      <c r="A733" s="132"/>
      <c r="B733" s="132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</row>
    <row r="734" ht="12.75" customHeight="1">
      <c r="A734" s="132"/>
      <c r="B734" s="132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</row>
    <row r="735" ht="12.75" customHeight="1">
      <c r="A735" s="132"/>
      <c r="B735" s="132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</row>
    <row r="736" ht="12.75" customHeight="1">
      <c r="A736" s="132"/>
      <c r="B736" s="132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</row>
    <row r="737" ht="12.75" customHeight="1">
      <c r="A737" s="132"/>
      <c r="B737" s="132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</row>
    <row r="738" ht="12.75" customHeight="1">
      <c r="A738" s="132"/>
      <c r="B738" s="132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</row>
    <row r="739" ht="12.75" customHeight="1">
      <c r="A739" s="132"/>
      <c r="B739" s="132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</row>
    <row r="740" ht="12.75" customHeight="1">
      <c r="A740" s="132"/>
      <c r="B740" s="132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</row>
    <row r="741" ht="12.75" customHeight="1">
      <c r="A741" s="132"/>
      <c r="B741" s="132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</row>
    <row r="742" ht="12.75" customHeight="1">
      <c r="A742" s="132"/>
      <c r="B742" s="132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</row>
    <row r="743" ht="12.75" customHeight="1">
      <c r="A743" s="132"/>
      <c r="B743" s="132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</row>
    <row r="744" ht="12.75" customHeight="1">
      <c r="A744" s="132"/>
      <c r="B744" s="132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</row>
    <row r="745" ht="12.75" customHeight="1">
      <c r="A745" s="132"/>
      <c r="B745" s="132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</row>
    <row r="746" ht="12.75" customHeight="1">
      <c r="A746" s="132"/>
      <c r="B746" s="132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</row>
    <row r="747" ht="12.75" customHeight="1">
      <c r="A747" s="132"/>
      <c r="B747" s="132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</row>
    <row r="748" ht="12.75" customHeight="1">
      <c r="A748" s="132"/>
      <c r="B748" s="132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</row>
    <row r="749" ht="12.75" customHeight="1">
      <c r="A749" s="132"/>
      <c r="B749" s="132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</row>
    <row r="750" ht="12.75" customHeight="1">
      <c r="A750" s="132"/>
      <c r="B750" s="132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</row>
    <row r="751" ht="12.75" customHeight="1">
      <c r="A751" s="132"/>
      <c r="B751" s="132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</row>
    <row r="752" ht="12.75" customHeight="1">
      <c r="A752" s="132"/>
      <c r="B752" s="132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</row>
    <row r="753" ht="12.75" customHeight="1">
      <c r="A753" s="132"/>
      <c r="B753" s="132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</row>
    <row r="754" ht="12.75" customHeight="1">
      <c r="A754" s="132"/>
      <c r="B754" s="132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</row>
    <row r="755" ht="12.75" customHeight="1">
      <c r="A755" s="132"/>
      <c r="B755" s="132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</row>
    <row r="756" ht="12.75" customHeight="1">
      <c r="A756" s="132"/>
      <c r="B756" s="132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</row>
    <row r="757" ht="12.75" customHeight="1">
      <c r="A757" s="132"/>
      <c r="B757" s="132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</row>
    <row r="758" ht="12.75" customHeight="1">
      <c r="A758" s="132"/>
      <c r="B758" s="132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</row>
    <row r="759" ht="12.75" customHeight="1">
      <c r="A759" s="132"/>
      <c r="B759" s="132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</row>
    <row r="760" ht="12.75" customHeight="1">
      <c r="A760" s="132"/>
      <c r="B760" s="132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</row>
    <row r="761" ht="12.75" customHeight="1">
      <c r="A761" s="132"/>
      <c r="B761" s="132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</row>
    <row r="762" ht="12.75" customHeight="1">
      <c r="A762" s="132"/>
      <c r="B762" s="132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</row>
    <row r="763" ht="12.75" customHeight="1">
      <c r="A763" s="132"/>
      <c r="B763" s="132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</row>
    <row r="764" ht="12.75" customHeight="1">
      <c r="A764" s="132"/>
      <c r="B764" s="132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</row>
    <row r="765" ht="12.75" customHeight="1">
      <c r="A765" s="132"/>
      <c r="B765" s="132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</row>
    <row r="766" ht="12.75" customHeight="1">
      <c r="A766" s="132"/>
      <c r="B766" s="132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</row>
    <row r="767" ht="12.75" customHeight="1">
      <c r="A767" s="132"/>
      <c r="B767" s="132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</row>
    <row r="768" ht="12.75" customHeight="1">
      <c r="A768" s="132"/>
      <c r="B768" s="132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</row>
    <row r="769" ht="12.75" customHeight="1">
      <c r="A769" s="132"/>
      <c r="B769" s="132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</row>
    <row r="770" ht="12.75" customHeight="1">
      <c r="A770" s="132"/>
      <c r="B770" s="132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</row>
    <row r="771" ht="12.75" customHeight="1">
      <c r="A771" s="132"/>
      <c r="B771" s="132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</row>
    <row r="772" ht="12.75" customHeight="1">
      <c r="A772" s="132"/>
      <c r="B772" s="132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</row>
    <row r="773" ht="12.75" customHeight="1">
      <c r="A773" s="132"/>
      <c r="B773" s="132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</row>
    <row r="774" ht="12.75" customHeight="1">
      <c r="A774" s="132"/>
      <c r="B774" s="132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</row>
    <row r="775" ht="12.75" customHeight="1">
      <c r="A775" s="132"/>
      <c r="B775" s="132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</row>
    <row r="776" ht="12.75" customHeight="1">
      <c r="A776" s="132"/>
      <c r="B776" s="132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</row>
    <row r="777" ht="12.75" customHeight="1">
      <c r="A777" s="132"/>
      <c r="B777" s="132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</row>
    <row r="778" ht="12.75" customHeight="1">
      <c r="A778" s="132"/>
      <c r="B778" s="132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</row>
    <row r="779" ht="12.75" customHeight="1">
      <c r="A779" s="132"/>
      <c r="B779" s="132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</row>
    <row r="780" ht="12.75" customHeight="1">
      <c r="A780" s="132"/>
      <c r="B780" s="132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</row>
    <row r="781" ht="12.75" customHeight="1">
      <c r="A781" s="132"/>
      <c r="B781" s="132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</row>
    <row r="782" ht="12.75" customHeight="1">
      <c r="A782" s="132"/>
      <c r="B782" s="132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</row>
    <row r="783" ht="12.75" customHeight="1">
      <c r="A783" s="132"/>
      <c r="B783" s="132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</row>
    <row r="784" ht="12.75" customHeight="1">
      <c r="A784" s="132"/>
      <c r="B784" s="132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</row>
    <row r="785" ht="12.75" customHeight="1">
      <c r="A785" s="132"/>
      <c r="B785" s="132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</row>
    <row r="786" ht="12.75" customHeight="1">
      <c r="A786" s="132"/>
      <c r="B786" s="132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</row>
    <row r="787" ht="12.75" customHeight="1">
      <c r="A787" s="132"/>
      <c r="B787" s="132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</row>
    <row r="788" ht="12.75" customHeight="1">
      <c r="A788" s="132"/>
      <c r="B788" s="132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</row>
    <row r="789" ht="12.75" customHeight="1">
      <c r="A789" s="132"/>
      <c r="B789" s="132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</row>
    <row r="790" ht="12.75" customHeight="1">
      <c r="A790" s="132"/>
      <c r="B790" s="132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</row>
    <row r="791" ht="12.75" customHeight="1">
      <c r="A791" s="132"/>
      <c r="B791" s="132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</row>
    <row r="792" ht="12.75" customHeight="1">
      <c r="A792" s="132"/>
      <c r="B792" s="132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</row>
    <row r="793" ht="12.75" customHeight="1">
      <c r="A793" s="132"/>
      <c r="B793" s="132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</row>
    <row r="794" ht="12.75" customHeight="1">
      <c r="A794" s="132"/>
      <c r="B794" s="132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</row>
    <row r="795" ht="12.75" customHeight="1">
      <c r="A795" s="132"/>
      <c r="B795" s="132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</row>
    <row r="796" ht="12.75" customHeight="1">
      <c r="A796" s="132"/>
      <c r="B796" s="132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</row>
    <row r="797" ht="12.75" customHeight="1">
      <c r="A797" s="132"/>
      <c r="B797" s="132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</row>
    <row r="798" ht="12.75" customHeight="1">
      <c r="A798" s="132"/>
      <c r="B798" s="132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</row>
    <row r="799" ht="12.75" customHeight="1">
      <c r="A799" s="132"/>
      <c r="B799" s="132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</row>
    <row r="800" ht="12.75" customHeight="1">
      <c r="A800" s="132"/>
      <c r="B800" s="132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</row>
    <row r="801" ht="12.75" customHeight="1">
      <c r="A801" s="132"/>
      <c r="B801" s="132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</row>
    <row r="802" ht="12.75" customHeight="1">
      <c r="A802" s="132"/>
      <c r="B802" s="132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</row>
    <row r="803" ht="12.75" customHeight="1">
      <c r="A803" s="132"/>
      <c r="B803" s="132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</row>
    <row r="804" ht="12.75" customHeight="1">
      <c r="A804" s="132"/>
      <c r="B804" s="132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</row>
    <row r="805" ht="12.75" customHeight="1">
      <c r="A805" s="132"/>
      <c r="B805" s="132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</row>
    <row r="806" ht="12.75" customHeight="1">
      <c r="A806" s="132"/>
      <c r="B806" s="132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</row>
    <row r="807" ht="12.75" customHeight="1">
      <c r="A807" s="132"/>
      <c r="B807" s="132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</row>
    <row r="808" ht="12.75" customHeight="1">
      <c r="A808" s="132"/>
      <c r="B808" s="132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</row>
    <row r="809" ht="12.75" customHeight="1">
      <c r="A809" s="132"/>
      <c r="B809" s="132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</row>
    <row r="810" ht="12.75" customHeight="1">
      <c r="A810" s="132"/>
      <c r="B810" s="132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</row>
    <row r="811" ht="12.75" customHeight="1">
      <c r="A811" s="132"/>
      <c r="B811" s="132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</row>
    <row r="812" ht="12.75" customHeight="1">
      <c r="A812" s="132"/>
      <c r="B812" s="132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</row>
    <row r="813" ht="12.75" customHeight="1">
      <c r="A813" s="132"/>
      <c r="B813" s="132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</row>
    <row r="814" ht="12.75" customHeight="1">
      <c r="A814" s="132"/>
      <c r="B814" s="132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</row>
    <row r="815" ht="12.75" customHeight="1">
      <c r="A815" s="132"/>
      <c r="B815" s="132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</row>
    <row r="816" ht="12.75" customHeight="1">
      <c r="A816" s="132"/>
      <c r="B816" s="132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</row>
    <row r="817" ht="12.75" customHeight="1">
      <c r="A817" s="132"/>
      <c r="B817" s="132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</row>
    <row r="818" ht="12.75" customHeight="1">
      <c r="A818" s="132"/>
      <c r="B818" s="132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</row>
    <row r="819" ht="12.75" customHeight="1">
      <c r="A819" s="132"/>
      <c r="B819" s="132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</row>
    <row r="820" ht="12.75" customHeight="1">
      <c r="A820" s="132"/>
      <c r="B820" s="132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</row>
    <row r="821" ht="12.75" customHeight="1">
      <c r="A821" s="132"/>
      <c r="B821" s="132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</row>
    <row r="822" ht="12.75" customHeight="1">
      <c r="A822" s="132"/>
      <c r="B822" s="132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</row>
    <row r="823" ht="12.75" customHeight="1">
      <c r="A823" s="132"/>
      <c r="B823" s="132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</row>
    <row r="824" ht="12.75" customHeight="1">
      <c r="A824" s="132"/>
      <c r="B824" s="132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</row>
    <row r="825" ht="12.75" customHeight="1">
      <c r="A825" s="132"/>
      <c r="B825" s="132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</row>
    <row r="826" ht="12.75" customHeight="1">
      <c r="A826" s="132"/>
      <c r="B826" s="132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</row>
    <row r="827" ht="12.75" customHeight="1">
      <c r="A827" s="132"/>
      <c r="B827" s="132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</row>
    <row r="828" ht="12.75" customHeight="1">
      <c r="A828" s="132"/>
      <c r="B828" s="132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</row>
    <row r="829" ht="12.75" customHeight="1">
      <c r="A829" s="132"/>
      <c r="B829" s="132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</row>
    <row r="830" ht="12.75" customHeight="1">
      <c r="A830" s="132"/>
      <c r="B830" s="132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</row>
    <row r="831" ht="12.75" customHeight="1">
      <c r="A831" s="132"/>
      <c r="B831" s="132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</row>
    <row r="832" ht="12.75" customHeight="1">
      <c r="A832" s="132"/>
      <c r="B832" s="132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</row>
    <row r="833" ht="12.75" customHeight="1">
      <c r="A833" s="132"/>
      <c r="B833" s="132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</row>
    <row r="834" ht="12.75" customHeight="1">
      <c r="A834" s="132"/>
      <c r="B834" s="132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</row>
    <row r="835" ht="12.75" customHeight="1">
      <c r="A835" s="132"/>
      <c r="B835" s="132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</row>
    <row r="836" ht="12.75" customHeight="1">
      <c r="A836" s="132"/>
      <c r="B836" s="132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</row>
    <row r="837" ht="12.75" customHeight="1">
      <c r="A837" s="132"/>
      <c r="B837" s="132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</row>
    <row r="838" ht="12.75" customHeight="1">
      <c r="A838" s="132"/>
      <c r="B838" s="132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</row>
    <row r="839" ht="12.75" customHeight="1">
      <c r="A839" s="132"/>
      <c r="B839" s="132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</row>
    <row r="840" ht="12.75" customHeight="1">
      <c r="A840" s="132"/>
      <c r="B840" s="132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</row>
    <row r="841" ht="12.75" customHeight="1">
      <c r="A841" s="132"/>
      <c r="B841" s="132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</row>
    <row r="842" ht="12.75" customHeight="1">
      <c r="A842" s="132"/>
      <c r="B842" s="132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</row>
    <row r="843" ht="12.75" customHeight="1">
      <c r="A843" s="132"/>
      <c r="B843" s="132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</row>
    <row r="844" ht="12.75" customHeight="1">
      <c r="A844" s="132"/>
      <c r="B844" s="132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</row>
    <row r="845" ht="12.75" customHeight="1">
      <c r="A845" s="132"/>
      <c r="B845" s="132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</row>
    <row r="846" ht="12.75" customHeight="1">
      <c r="A846" s="132"/>
      <c r="B846" s="132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</row>
    <row r="847" ht="12.75" customHeight="1">
      <c r="A847" s="132"/>
      <c r="B847" s="132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</row>
    <row r="848" ht="12.75" customHeight="1">
      <c r="A848" s="132"/>
      <c r="B848" s="132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</row>
    <row r="849" ht="12.75" customHeight="1">
      <c r="A849" s="132"/>
      <c r="B849" s="132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</row>
    <row r="850" ht="12.75" customHeight="1">
      <c r="A850" s="132"/>
      <c r="B850" s="132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</row>
    <row r="851" ht="12.75" customHeight="1">
      <c r="A851" s="132"/>
      <c r="B851" s="132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</row>
    <row r="852" ht="12.75" customHeight="1">
      <c r="A852" s="132"/>
      <c r="B852" s="132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</row>
    <row r="853" ht="12.75" customHeight="1">
      <c r="A853" s="132"/>
      <c r="B853" s="132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</row>
    <row r="854" ht="12.75" customHeight="1">
      <c r="A854" s="132"/>
      <c r="B854" s="132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</row>
    <row r="855" ht="12.75" customHeight="1">
      <c r="A855" s="132"/>
      <c r="B855" s="132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</row>
    <row r="856" ht="12.75" customHeight="1">
      <c r="A856" s="132"/>
      <c r="B856" s="132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</row>
    <row r="857" ht="12.75" customHeight="1">
      <c r="A857" s="132"/>
      <c r="B857" s="132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</row>
    <row r="858" ht="12.75" customHeight="1">
      <c r="A858" s="132"/>
      <c r="B858" s="132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</row>
    <row r="859" ht="12.75" customHeight="1">
      <c r="A859" s="132"/>
      <c r="B859" s="132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</row>
    <row r="860" ht="12.75" customHeight="1">
      <c r="A860" s="132"/>
      <c r="B860" s="132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</row>
    <row r="861" ht="12.75" customHeight="1">
      <c r="A861" s="132"/>
      <c r="B861" s="132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</row>
    <row r="862" ht="12.75" customHeight="1">
      <c r="A862" s="132"/>
      <c r="B862" s="132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</row>
    <row r="863" ht="12.75" customHeight="1">
      <c r="A863" s="132"/>
      <c r="B863" s="132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</row>
    <row r="864" ht="12.75" customHeight="1">
      <c r="A864" s="132"/>
      <c r="B864" s="132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</row>
    <row r="865" ht="12.75" customHeight="1">
      <c r="A865" s="132"/>
      <c r="B865" s="132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</row>
    <row r="866" ht="12.75" customHeight="1">
      <c r="A866" s="132"/>
      <c r="B866" s="132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</row>
    <row r="867" ht="12.75" customHeight="1">
      <c r="A867" s="132"/>
      <c r="B867" s="132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</row>
    <row r="868" ht="12.75" customHeight="1">
      <c r="A868" s="132"/>
      <c r="B868" s="132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</row>
    <row r="869" ht="12.75" customHeight="1">
      <c r="A869" s="132"/>
      <c r="B869" s="132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</row>
    <row r="870" ht="12.75" customHeight="1">
      <c r="A870" s="132"/>
      <c r="B870" s="132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</row>
    <row r="871" ht="12.75" customHeight="1">
      <c r="A871" s="132"/>
      <c r="B871" s="132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</row>
    <row r="872" ht="12.75" customHeight="1">
      <c r="A872" s="132"/>
      <c r="B872" s="132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</row>
    <row r="873" ht="12.75" customHeight="1">
      <c r="A873" s="132"/>
      <c r="B873" s="132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</row>
    <row r="874" ht="12.75" customHeight="1">
      <c r="A874" s="132"/>
      <c r="B874" s="132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</row>
    <row r="875" ht="12.75" customHeight="1">
      <c r="A875" s="132"/>
      <c r="B875" s="132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</row>
    <row r="876" ht="12.75" customHeight="1">
      <c r="A876" s="132"/>
      <c r="B876" s="132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</row>
    <row r="877" ht="12.75" customHeight="1">
      <c r="A877" s="132"/>
      <c r="B877" s="132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</row>
    <row r="878" ht="12.75" customHeight="1">
      <c r="A878" s="132"/>
      <c r="B878" s="132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</row>
    <row r="879" ht="12.75" customHeight="1">
      <c r="A879" s="132"/>
      <c r="B879" s="132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</row>
    <row r="880" ht="12.75" customHeight="1">
      <c r="A880" s="132"/>
      <c r="B880" s="132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</row>
    <row r="881" ht="12.75" customHeight="1">
      <c r="A881" s="132"/>
      <c r="B881" s="132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</row>
    <row r="882" ht="12.75" customHeight="1">
      <c r="A882" s="132"/>
      <c r="B882" s="132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</row>
    <row r="883" ht="12.75" customHeight="1">
      <c r="A883" s="132"/>
      <c r="B883" s="132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</row>
    <row r="884" ht="12.75" customHeight="1">
      <c r="A884" s="132"/>
      <c r="B884" s="132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</row>
    <row r="885" ht="12.75" customHeight="1">
      <c r="A885" s="132"/>
      <c r="B885" s="132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</row>
    <row r="886" ht="12.75" customHeight="1">
      <c r="A886" s="132"/>
      <c r="B886" s="132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</row>
    <row r="887" ht="12.75" customHeight="1">
      <c r="A887" s="132"/>
      <c r="B887" s="132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</row>
    <row r="888" ht="12.75" customHeight="1">
      <c r="A888" s="132"/>
      <c r="B888" s="132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</row>
    <row r="889" ht="12.75" customHeight="1">
      <c r="A889" s="132"/>
      <c r="B889" s="132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</row>
    <row r="890" ht="12.75" customHeight="1">
      <c r="A890" s="132"/>
      <c r="B890" s="132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</row>
    <row r="891" ht="12.75" customHeight="1">
      <c r="A891" s="132"/>
      <c r="B891" s="132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</row>
    <row r="892" ht="12.75" customHeight="1">
      <c r="A892" s="132"/>
      <c r="B892" s="132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</row>
    <row r="893" ht="12.75" customHeight="1">
      <c r="A893" s="132"/>
      <c r="B893" s="132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</row>
    <row r="894" ht="12.75" customHeight="1">
      <c r="A894" s="132"/>
      <c r="B894" s="132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</row>
    <row r="895" ht="12.75" customHeight="1">
      <c r="A895" s="132"/>
      <c r="B895" s="132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</row>
    <row r="896" ht="12.75" customHeight="1">
      <c r="A896" s="132"/>
      <c r="B896" s="132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</row>
    <row r="897" ht="12.75" customHeight="1">
      <c r="A897" s="132"/>
      <c r="B897" s="132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</row>
    <row r="898" ht="12.75" customHeight="1">
      <c r="A898" s="132"/>
      <c r="B898" s="132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</row>
    <row r="899" ht="12.75" customHeight="1">
      <c r="A899" s="132"/>
      <c r="B899" s="132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</row>
    <row r="900" ht="12.75" customHeight="1">
      <c r="A900" s="132"/>
      <c r="B900" s="132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</row>
    <row r="901" ht="12.75" customHeight="1">
      <c r="A901" s="132"/>
      <c r="B901" s="132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</row>
    <row r="902" ht="12.75" customHeight="1">
      <c r="A902" s="132"/>
      <c r="B902" s="132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</row>
    <row r="903" ht="12.75" customHeight="1">
      <c r="A903" s="132"/>
      <c r="B903" s="132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</row>
    <row r="904" ht="12.75" customHeight="1">
      <c r="A904" s="132"/>
      <c r="B904" s="132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</row>
    <row r="905" ht="12.75" customHeight="1">
      <c r="A905" s="132"/>
      <c r="B905" s="132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</row>
    <row r="906" ht="12.75" customHeight="1">
      <c r="A906" s="132"/>
      <c r="B906" s="132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</row>
    <row r="907" ht="12.75" customHeight="1">
      <c r="A907" s="132"/>
      <c r="B907" s="132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</row>
    <row r="908" ht="12.75" customHeight="1">
      <c r="A908" s="132"/>
      <c r="B908" s="132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</row>
    <row r="909" ht="12.75" customHeight="1">
      <c r="A909" s="132"/>
      <c r="B909" s="132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</row>
    <row r="910" ht="12.75" customHeight="1">
      <c r="A910" s="132"/>
      <c r="B910" s="132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</row>
    <row r="911" ht="12.75" customHeight="1">
      <c r="A911" s="132"/>
      <c r="B911" s="132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</row>
    <row r="912" ht="12.75" customHeight="1">
      <c r="A912" s="132"/>
      <c r="B912" s="132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</row>
    <row r="913" ht="12.75" customHeight="1">
      <c r="A913" s="132"/>
      <c r="B913" s="132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</row>
    <row r="914" ht="12.75" customHeight="1">
      <c r="A914" s="132"/>
      <c r="B914" s="132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</row>
    <row r="915" ht="12.75" customHeight="1">
      <c r="A915" s="132"/>
      <c r="B915" s="132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</row>
    <row r="916" ht="12.75" customHeight="1">
      <c r="A916" s="132"/>
      <c r="B916" s="132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</row>
    <row r="917" ht="12.75" customHeight="1">
      <c r="A917" s="132"/>
      <c r="B917" s="132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</row>
    <row r="918" ht="12.75" customHeight="1">
      <c r="A918" s="132"/>
      <c r="B918" s="132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</row>
    <row r="919" ht="12.75" customHeight="1">
      <c r="A919" s="132"/>
      <c r="B919" s="132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</row>
    <row r="920" ht="12.75" customHeight="1">
      <c r="A920" s="132"/>
      <c r="B920" s="132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</row>
    <row r="921" ht="12.75" customHeight="1">
      <c r="A921" s="132"/>
      <c r="B921" s="132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</row>
    <row r="922" ht="12.75" customHeight="1">
      <c r="A922" s="132"/>
      <c r="B922" s="132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</row>
    <row r="923" ht="12.75" customHeight="1">
      <c r="A923" s="132"/>
      <c r="B923" s="132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</row>
    <row r="924" ht="12.75" customHeight="1">
      <c r="A924" s="132"/>
      <c r="B924" s="132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</row>
    <row r="925" ht="12.75" customHeight="1">
      <c r="A925" s="132"/>
      <c r="B925" s="132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</row>
    <row r="926" ht="12.75" customHeight="1">
      <c r="A926" s="132"/>
      <c r="B926" s="132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</row>
    <row r="927" ht="12.75" customHeight="1">
      <c r="A927" s="132"/>
      <c r="B927" s="132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</row>
    <row r="928" ht="12.75" customHeight="1">
      <c r="A928" s="132"/>
      <c r="B928" s="132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</row>
    <row r="929" ht="12.75" customHeight="1">
      <c r="A929" s="132"/>
      <c r="B929" s="132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</row>
    <row r="930" ht="12.75" customHeight="1">
      <c r="A930" s="132"/>
      <c r="B930" s="132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</row>
    <row r="931" ht="12.75" customHeight="1">
      <c r="A931" s="132"/>
      <c r="B931" s="132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</row>
    <row r="932" ht="12.75" customHeight="1">
      <c r="A932" s="132"/>
      <c r="B932" s="132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</row>
    <row r="933" ht="12.75" customHeight="1">
      <c r="A933" s="132"/>
      <c r="B933" s="132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</row>
    <row r="934" ht="12.75" customHeight="1">
      <c r="A934" s="132"/>
      <c r="B934" s="132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</row>
    <row r="935" ht="12.75" customHeight="1">
      <c r="A935" s="132"/>
      <c r="B935" s="132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</row>
    <row r="936" ht="12.75" customHeight="1">
      <c r="A936" s="132"/>
      <c r="B936" s="132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</row>
    <row r="937" ht="12.75" customHeight="1">
      <c r="A937" s="132"/>
      <c r="B937" s="132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</row>
    <row r="938" ht="12.75" customHeight="1">
      <c r="A938" s="132"/>
      <c r="B938" s="132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</row>
    <row r="939" ht="12.75" customHeight="1">
      <c r="A939" s="132"/>
      <c r="B939" s="132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</row>
    <row r="940" ht="12.75" customHeight="1">
      <c r="A940" s="132"/>
      <c r="B940" s="132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</row>
    <row r="941" ht="12.75" customHeight="1">
      <c r="A941" s="132"/>
      <c r="B941" s="132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</row>
    <row r="942" ht="12.75" customHeight="1">
      <c r="A942" s="132"/>
      <c r="B942" s="132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</row>
    <row r="943" ht="12.75" customHeight="1">
      <c r="A943" s="132"/>
      <c r="B943" s="132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</row>
    <row r="944" ht="12.75" customHeight="1">
      <c r="A944" s="132"/>
      <c r="B944" s="132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</row>
    <row r="945" ht="12.75" customHeight="1">
      <c r="A945" s="132"/>
      <c r="B945" s="132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</row>
    <row r="946" ht="12.75" customHeight="1">
      <c r="A946" s="132"/>
      <c r="B946" s="132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</row>
    <row r="947" ht="12.75" customHeight="1">
      <c r="A947" s="132"/>
      <c r="B947" s="132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</row>
    <row r="948" ht="12.75" customHeight="1">
      <c r="A948" s="132"/>
      <c r="B948" s="132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</row>
    <row r="949" ht="12.75" customHeight="1">
      <c r="A949" s="132"/>
      <c r="B949" s="132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</row>
    <row r="950" ht="12.75" customHeight="1">
      <c r="A950" s="132"/>
      <c r="B950" s="132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</row>
    <row r="951" ht="12.75" customHeight="1">
      <c r="A951" s="132"/>
      <c r="B951" s="132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</row>
    <row r="952" ht="12.75" customHeight="1">
      <c r="A952" s="132"/>
      <c r="B952" s="132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</row>
    <row r="953" ht="12.75" customHeight="1">
      <c r="A953" s="132"/>
      <c r="B953" s="132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</row>
    <row r="954" ht="12.75" customHeight="1">
      <c r="A954" s="132"/>
      <c r="B954" s="132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</row>
    <row r="955" ht="12.75" customHeight="1">
      <c r="A955" s="132"/>
      <c r="B955" s="132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</row>
    <row r="956" ht="12.75" customHeight="1">
      <c r="A956" s="132"/>
      <c r="B956" s="132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</row>
    <row r="957" ht="12.75" customHeight="1">
      <c r="A957" s="132"/>
      <c r="B957" s="132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</row>
    <row r="958" ht="12.75" customHeight="1">
      <c r="A958" s="132"/>
      <c r="B958" s="132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</row>
    <row r="959" ht="12.75" customHeight="1">
      <c r="A959" s="132"/>
      <c r="B959" s="132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</row>
    <row r="960" ht="12.75" customHeight="1">
      <c r="A960" s="132"/>
      <c r="B960" s="132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</row>
    <row r="961" ht="12.75" customHeight="1">
      <c r="A961" s="132"/>
      <c r="B961" s="132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</row>
    <row r="962" ht="12.75" customHeight="1">
      <c r="A962" s="132"/>
      <c r="B962" s="132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</row>
    <row r="963" ht="12.75" customHeight="1">
      <c r="A963" s="132"/>
      <c r="B963" s="132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</row>
    <row r="964" ht="12.75" customHeight="1">
      <c r="A964" s="132"/>
      <c r="B964" s="132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</row>
    <row r="965" ht="12.75" customHeight="1">
      <c r="A965" s="132"/>
      <c r="B965" s="132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</row>
    <row r="966" ht="12.75" customHeight="1">
      <c r="A966" s="132"/>
      <c r="B966" s="132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</row>
    <row r="967" ht="12.75" customHeight="1">
      <c r="A967" s="132"/>
      <c r="B967" s="132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</row>
    <row r="968" ht="12.75" customHeight="1">
      <c r="A968" s="132"/>
      <c r="B968" s="132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</row>
    <row r="969" ht="12.75" customHeight="1">
      <c r="A969" s="132"/>
      <c r="B969" s="132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</row>
    <row r="970" ht="12.75" customHeight="1">
      <c r="A970" s="132"/>
      <c r="B970" s="132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</row>
    <row r="971" ht="12.75" customHeight="1">
      <c r="A971" s="132"/>
      <c r="B971" s="132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</row>
    <row r="972" ht="12.75" customHeight="1">
      <c r="A972" s="132"/>
      <c r="B972" s="132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</row>
    <row r="973" ht="12.75" customHeight="1">
      <c r="A973" s="132"/>
      <c r="B973" s="132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</row>
    <row r="974" ht="12.75" customHeight="1">
      <c r="A974" s="132"/>
      <c r="B974" s="132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</row>
    <row r="975" ht="12.75" customHeight="1">
      <c r="A975" s="132"/>
      <c r="B975" s="132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</row>
    <row r="976" ht="12.75" customHeight="1">
      <c r="A976" s="132"/>
      <c r="B976" s="132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</row>
    <row r="977" ht="12.75" customHeight="1">
      <c r="A977" s="132"/>
      <c r="B977" s="132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</row>
    <row r="978" ht="12.75" customHeight="1">
      <c r="A978" s="132"/>
      <c r="B978" s="132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</row>
    <row r="979" ht="12.75" customHeight="1">
      <c r="A979" s="132"/>
      <c r="B979" s="132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</row>
    <row r="980" ht="12.75" customHeight="1">
      <c r="A980" s="132"/>
      <c r="B980" s="132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</row>
    <row r="981" ht="12.75" customHeight="1">
      <c r="A981" s="132"/>
      <c r="B981" s="132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</row>
    <row r="982" ht="12.75" customHeight="1">
      <c r="A982" s="132"/>
      <c r="B982" s="132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</row>
    <row r="983" ht="12.75" customHeight="1">
      <c r="A983" s="132"/>
      <c r="B983" s="132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</row>
    <row r="984" ht="12.75" customHeight="1">
      <c r="A984" s="132"/>
      <c r="B984" s="132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</row>
    <row r="985" ht="12.75" customHeight="1">
      <c r="A985" s="132"/>
      <c r="B985" s="132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</row>
    <row r="986" ht="12.75" customHeight="1">
      <c r="A986" s="132"/>
      <c r="B986" s="132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</row>
    <row r="987" ht="12.75" customHeight="1">
      <c r="A987" s="132"/>
      <c r="B987" s="132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</row>
    <row r="988" ht="12.75" customHeight="1">
      <c r="A988" s="132"/>
      <c r="B988" s="132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</row>
    <row r="989" ht="12.75" customHeight="1">
      <c r="A989" s="132"/>
      <c r="B989" s="132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</row>
    <row r="990" ht="12.75" customHeight="1">
      <c r="A990" s="132"/>
      <c r="B990" s="132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</row>
    <row r="991" ht="12.75" customHeight="1">
      <c r="A991" s="132"/>
      <c r="B991" s="132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</row>
    <row r="992" ht="12.75" customHeight="1">
      <c r="A992" s="132"/>
      <c r="B992" s="132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</row>
    <row r="993" ht="12.75" customHeight="1">
      <c r="A993" s="132"/>
      <c r="B993" s="132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</row>
    <row r="994" ht="12.75" customHeight="1">
      <c r="A994" s="132"/>
      <c r="B994" s="132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</row>
    <row r="995" ht="12.75" customHeight="1">
      <c r="A995" s="132"/>
      <c r="B995" s="132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</row>
    <row r="996" ht="12.75" customHeight="1">
      <c r="A996" s="132"/>
      <c r="B996" s="132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</row>
    <row r="997" ht="12.75" customHeight="1">
      <c r="A997" s="132"/>
      <c r="B997" s="132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</row>
    <row r="998" ht="12.75" customHeight="1">
      <c r="A998" s="132"/>
      <c r="B998" s="132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</row>
    <row r="999" ht="12.75" customHeight="1">
      <c r="A999" s="132"/>
      <c r="B999" s="132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</row>
    <row r="1000" ht="12.75" customHeight="1">
      <c r="A1000" s="132"/>
      <c r="B1000" s="132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</row>
  </sheetData>
  <mergeCells count="6">
    <mergeCell ref="C1:I1"/>
    <mergeCell ref="J1:P1"/>
    <mergeCell ref="C2:I2"/>
    <mergeCell ref="J2:P2"/>
    <mergeCell ref="C15:P15"/>
    <mergeCell ref="C37:P37"/>
  </mergeCells>
  <printOptions gridLines="1" horizontalCentered="1"/>
  <pageMargins bottom="0.5" footer="0.0" header="0.0" left="0.39" right="0.25" top="0.75"/>
  <pageSetup orientation="landscape"/>
  <headerFooter>
    <oddHeader>&amp;L</oddHeader>
    <oddFooter>&amp;L000000Sylvain Parent, Chris Teron&amp;C000000  &amp;R000000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5.63"/>
    <col customWidth="1" min="2" max="2" width="46.0"/>
    <col customWidth="1" min="3" max="3" width="11.13"/>
    <col customWidth="1" min="4" max="4" width="7.88"/>
    <col customWidth="1" min="5" max="5" width="7.13"/>
    <col customWidth="1" min="6" max="6" width="22.88"/>
    <col customWidth="1" min="7" max="7" width="17.38"/>
    <col customWidth="1" min="8" max="8" width="20.63"/>
    <col customWidth="1" min="9" max="9" width="4.5"/>
    <col customWidth="1" min="10" max="10" width="17.88"/>
    <col customWidth="1" min="11" max="11" width="25.0"/>
    <col customWidth="1" min="12" max="17" width="10.0"/>
    <col customWidth="1" min="18" max="26" width="14.5"/>
  </cols>
  <sheetData>
    <row r="1" ht="36.0" customHeight="1">
      <c r="A1" s="204"/>
      <c r="B1" s="205" t="s">
        <v>0</v>
      </c>
      <c r="C1" s="205" t="s">
        <v>239</v>
      </c>
      <c r="D1" s="205" t="s">
        <v>240</v>
      </c>
      <c r="E1" s="205" t="s">
        <v>241</v>
      </c>
      <c r="F1" s="206" t="s">
        <v>242</v>
      </c>
      <c r="G1" s="205" t="s">
        <v>243</v>
      </c>
      <c r="H1" s="205" t="s">
        <v>244</v>
      </c>
      <c r="I1" s="1"/>
      <c r="J1" s="205" t="s">
        <v>245</v>
      </c>
      <c r="K1" s="205" t="s">
        <v>246</v>
      </c>
      <c r="L1" s="1"/>
      <c r="M1" s="1"/>
      <c r="N1" s="1"/>
      <c r="O1" s="1"/>
      <c r="P1" s="1"/>
      <c r="Q1" s="1"/>
      <c r="R1" s="207"/>
      <c r="S1" s="207"/>
      <c r="T1" s="207"/>
      <c r="U1" s="207"/>
      <c r="V1" s="207"/>
      <c r="W1" s="207"/>
      <c r="X1" s="207"/>
      <c r="Y1" s="207"/>
      <c r="Z1" s="207"/>
    </row>
    <row r="2" ht="21.75" customHeight="1">
      <c r="A2" s="208"/>
      <c r="B2" s="209" t="s">
        <v>247</v>
      </c>
      <c r="C2" s="209"/>
      <c r="D2" s="210"/>
      <c r="E2" s="210"/>
      <c r="F2" s="211"/>
      <c r="G2" s="212"/>
      <c r="H2" s="212"/>
      <c r="I2" s="33"/>
      <c r="J2" s="213"/>
      <c r="K2" s="214"/>
      <c r="L2" s="36"/>
      <c r="M2" s="36"/>
      <c r="N2" s="36"/>
      <c r="O2" s="36"/>
      <c r="P2" s="36"/>
      <c r="Q2" s="36"/>
      <c r="R2" s="207"/>
      <c r="S2" s="207"/>
      <c r="T2" s="207"/>
      <c r="U2" s="207"/>
      <c r="V2" s="207"/>
      <c r="W2" s="207"/>
      <c r="X2" s="207"/>
      <c r="Y2" s="207"/>
      <c r="Z2" s="207"/>
    </row>
    <row r="3" ht="24.0" customHeight="1">
      <c r="A3" s="215"/>
      <c r="B3" s="216" t="s">
        <v>248</v>
      </c>
      <c r="C3" s="216"/>
      <c r="D3" s="217"/>
      <c r="E3" s="217"/>
      <c r="F3" s="218"/>
      <c r="G3" s="217"/>
      <c r="H3" s="217"/>
      <c r="I3" s="36"/>
      <c r="J3" s="219" t="s">
        <v>249</v>
      </c>
      <c r="K3" s="219" t="s">
        <v>250</v>
      </c>
      <c r="L3" s="36"/>
      <c r="M3" s="36"/>
      <c r="N3" s="36"/>
      <c r="O3" s="36"/>
      <c r="P3" s="36"/>
      <c r="Q3" s="36"/>
      <c r="R3" s="207"/>
      <c r="S3" s="207"/>
      <c r="T3" s="207"/>
      <c r="U3" s="207"/>
      <c r="V3" s="207"/>
      <c r="W3" s="207"/>
      <c r="X3" s="207"/>
      <c r="Y3" s="207"/>
      <c r="Z3" s="207"/>
    </row>
    <row r="4" ht="27.0" customHeight="1">
      <c r="A4" s="215"/>
      <c r="B4" s="216" t="s">
        <v>251</v>
      </c>
      <c r="C4" s="216"/>
      <c r="D4" s="217"/>
      <c r="E4" s="217"/>
      <c r="F4" s="220"/>
      <c r="G4" s="221"/>
      <c r="H4" s="217"/>
      <c r="I4" s="36"/>
      <c r="J4" s="221" t="s">
        <v>252</v>
      </c>
      <c r="K4" s="221" t="s">
        <v>253</v>
      </c>
      <c r="L4" s="36"/>
      <c r="M4" s="36"/>
      <c r="N4" s="36"/>
      <c r="O4" s="36"/>
      <c r="P4" s="36"/>
      <c r="Q4" s="36"/>
      <c r="R4" s="207"/>
      <c r="S4" s="207"/>
      <c r="T4" s="207"/>
      <c r="U4" s="207"/>
      <c r="V4" s="207"/>
      <c r="W4" s="207"/>
      <c r="X4" s="207"/>
      <c r="Y4" s="207"/>
      <c r="Z4" s="207"/>
    </row>
    <row r="5" ht="27.0" customHeight="1">
      <c r="A5" s="215"/>
      <c r="B5" s="216" t="s">
        <v>254</v>
      </c>
      <c r="C5" s="216"/>
      <c r="D5" s="217"/>
      <c r="E5" s="217"/>
      <c r="F5" s="220"/>
      <c r="G5" s="221"/>
      <c r="H5" s="217"/>
      <c r="I5" s="36"/>
      <c r="J5" s="221" t="s">
        <v>255</v>
      </c>
      <c r="K5" s="221" t="s">
        <v>256</v>
      </c>
      <c r="L5" s="36"/>
      <c r="M5" s="36"/>
      <c r="N5" s="36"/>
      <c r="O5" s="36"/>
      <c r="P5" s="36"/>
      <c r="Q5" s="36"/>
      <c r="R5" s="207"/>
      <c r="S5" s="207"/>
      <c r="T5" s="207"/>
      <c r="U5" s="207"/>
      <c r="V5" s="207"/>
      <c r="W5" s="207"/>
      <c r="X5" s="207"/>
      <c r="Y5" s="207"/>
      <c r="Z5" s="207"/>
    </row>
    <row r="6" ht="24.0" customHeight="1">
      <c r="A6" s="222"/>
      <c r="B6" s="223" t="s">
        <v>257</v>
      </c>
      <c r="C6" s="224" t="s">
        <v>23</v>
      </c>
      <c r="D6" s="225">
        <f>'Skier Times'!H6</f>
        <v>0.2361111111</v>
      </c>
      <c r="E6" s="225">
        <f>'Skier Times'!T6</f>
        <v>0.3194444444</v>
      </c>
      <c r="F6" s="220"/>
      <c r="G6" s="221"/>
      <c r="H6" s="217"/>
      <c r="I6" s="36"/>
      <c r="J6" s="219" t="s">
        <v>249</v>
      </c>
      <c r="K6" s="219" t="s">
        <v>250</v>
      </c>
      <c r="L6" s="36"/>
      <c r="M6" s="36"/>
      <c r="N6" s="36"/>
      <c r="O6" s="36"/>
      <c r="P6" s="36"/>
      <c r="Q6" s="36"/>
      <c r="R6" s="207"/>
      <c r="S6" s="207"/>
      <c r="T6" s="207"/>
      <c r="U6" s="207"/>
      <c r="V6" s="207"/>
      <c r="W6" s="207"/>
      <c r="X6" s="207"/>
      <c r="Y6" s="207"/>
      <c r="Z6" s="207"/>
    </row>
    <row r="7">
      <c r="A7" s="226" t="s">
        <v>24</v>
      </c>
      <c r="B7" s="51" t="s">
        <v>157</v>
      </c>
      <c r="C7" s="227" t="s">
        <v>26</v>
      </c>
      <c r="D7" s="225">
        <f>'Skier Times'!H7</f>
        <v>0.2713675214</v>
      </c>
      <c r="E7" s="225">
        <f>'Skier Times'!T7</f>
        <v>0.3671875</v>
      </c>
      <c r="F7" s="228"/>
      <c r="G7" s="221"/>
      <c r="H7" s="217"/>
      <c r="I7" s="36"/>
      <c r="J7" s="219" t="s">
        <v>258</v>
      </c>
      <c r="K7" s="219" t="s">
        <v>259</v>
      </c>
      <c r="L7" s="36"/>
      <c r="M7" s="36"/>
      <c r="N7" s="36"/>
      <c r="O7" s="36"/>
      <c r="P7" s="36"/>
      <c r="Q7" s="36"/>
      <c r="R7" s="207"/>
      <c r="S7" s="207"/>
      <c r="T7" s="207"/>
      <c r="U7" s="207"/>
      <c r="V7" s="207"/>
      <c r="W7" s="207"/>
      <c r="X7" s="207"/>
      <c r="Y7" s="207"/>
      <c r="Z7" s="207"/>
    </row>
    <row r="8">
      <c r="A8" s="229"/>
      <c r="B8" s="58" t="s">
        <v>27</v>
      </c>
      <c r="C8" s="49" t="s">
        <v>28</v>
      </c>
      <c r="D8" s="225">
        <f>'Skier Times'!H8</f>
        <v>0.2986111111</v>
      </c>
      <c r="E8" s="225">
        <f>'Skier Times'!T8</f>
        <v>0.4040798611</v>
      </c>
      <c r="F8" s="230"/>
      <c r="G8" s="221"/>
      <c r="H8" s="217"/>
      <c r="I8" s="36"/>
      <c r="J8" s="219" t="s">
        <v>260</v>
      </c>
      <c r="K8" s="219" t="s">
        <v>261</v>
      </c>
      <c r="L8" s="36"/>
      <c r="M8" s="36"/>
      <c r="N8" s="36"/>
      <c r="O8" s="36"/>
      <c r="P8" s="36"/>
      <c r="Q8" s="36"/>
      <c r="R8" s="207"/>
      <c r="S8" s="207"/>
      <c r="T8" s="207"/>
      <c r="U8" s="207"/>
      <c r="V8" s="207"/>
      <c r="W8" s="207"/>
      <c r="X8" s="207"/>
      <c r="Y8" s="207"/>
      <c r="Z8" s="207"/>
    </row>
    <row r="9">
      <c r="A9" s="222"/>
      <c r="B9" s="223" t="s">
        <v>262</v>
      </c>
      <c r="C9" s="224" t="s">
        <v>30</v>
      </c>
      <c r="D9" s="225">
        <f>'Skier Times'!H9</f>
        <v>0.3014957265</v>
      </c>
      <c r="E9" s="225">
        <f>'Skier Times'!T9</f>
        <v>0.4079861111</v>
      </c>
      <c r="F9" s="221"/>
      <c r="G9" s="221"/>
      <c r="H9" s="217"/>
      <c r="I9" s="36"/>
      <c r="J9" s="219" t="s">
        <v>263</v>
      </c>
      <c r="K9" s="219" t="s">
        <v>264</v>
      </c>
      <c r="L9" s="36"/>
      <c r="M9" s="36"/>
      <c r="N9" s="36"/>
      <c r="O9" s="36"/>
      <c r="P9" s="36"/>
      <c r="Q9" s="36"/>
      <c r="R9" s="207"/>
      <c r="S9" s="207"/>
      <c r="T9" s="207"/>
      <c r="U9" s="207"/>
      <c r="V9" s="207"/>
      <c r="W9" s="207"/>
      <c r="X9" s="207"/>
      <c r="Y9" s="207"/>
      <c r="Z9" s="207"/>
    </row>
    <row r="10" ht="12.75" customHeight="1">
      <c r="A10" s="226" t="s">
        <v>31</v>
      </c>
      <c r="B10" s="58" t="s">
        <v>27</v>
      </c>
      <c r="C10" s="49" t="s">
        <v>28</v>
      </c>
      <c r="D10" s="225">
        <f>'Skier Times'!H11</f>
        <v>0.3078525641</v>
      </c>
      <c r="E10" s="225">
        <f>'Skier Times'!T11</f>
        <v>0.4223090278</v>
      </c>
      <c r="F10" s="228"/>
      <c r="G10" s="221"/>
      <c r="H10" s="217"/>
      <c r="I10" s="36"/>
      <c r="J10" s="219" t="s">
        <v>260</v>
      </c>
      <c r="K10" s="219" t="s">
        <v>261</v>
      </c>
      <c r="L10" s="36"/>
      <c r="M10" s="36"/>
      <c r="N10" s="36"/>
      <c r="O10" s="36"/>
      <c r="P10" s="36"/>
      <c r="Q10" s="36"/>
      <c r="R10" s="207"/>
      <c r="S10" s="207"/>
      <c r="T10" s="207"/>
      <c r="U10" s="207"/>
      <c r="V10" s="207"/>
      <c r="W10" s="207"/>
      <c r="X10" s="207"/>
      <c r="Y10" s="207"/>
      <c r="Z10" s="207"/>
    </row>
    <row r="11" ht="24.0" customHeight="1">
      <c r="A11" s="222"/>
      <c r="B11" s="223" t="s">
        <v>265</v>
      </c>
      <c r="C11" s="224" t="s">
        <v>33</v>
      </c>
      <c r="D11" s="225">
        <f>'Skier Times'!H12</f>
        <v>0.34375</v>
      </c>
      <c r="E11" s="225">
        <f>'Skier Times'!T12</f>
        <v>0.4709201389</v>
      </c>
      <c r="F11" s="231"/>
      <c r="G11" s="221"/>
      <c r="H11" s="221"/>
      <c r="I11" s="36"/>
      <c r="J11" s="219" t="s">
        <v>266</v>
      </c>
      <c r="K11" s="219" t="s">
        <v>267</v>
      </c>
      <c r="L11" s="36"/>
      <c r="M11" s="36"/>
      <c r="N11" s="36"/>
      <c r="O11" s="36"/>
      <c r="P11" s="36"/>
      <c r="Q11" s="36"/>
      <c r="R11" s="207"/>
      <c r="S11" s="207"/>
      <c r="T11" s="207"/>
      <c r="U11" s="207"/>
      <c r="V11" s="207"/>
      <c r="W11" s="207"/>
      <c r="X11" s="207"/>
      <c r="Y11" s="207"/>
      <c r="Z11" s="207"/>
    </row>
    <row r="12" ht="12.0" customHeight="1">
      <c r="A12" s="226" t="s">
        <v>34</v>
      </c>
      <c r="B12" s="232" t="s">
        <v>35</v>
      </c>
      <c r="C12" s="232" t="s">
        <v>36</v>
      </c>
      <c r="D12" s="225">
        <f>'Skier Times'!H14</f>
        <v>0.3610042735</v>
      </c>
      <c r="E12" s="225">
        <f>'Skier Times'!T14</f>
        <v>0.5</v>
      </c>
      <c r="F12" s="231"/>
      <c r="G12" s="221"/>
      <c r="H12" s="221"/>
      <c r="I12" s="36"/>
      <c r="J12" s="219" t="s">
        <v>268</v>
      </c>
      <c r="K12" s="219" t="s">
        <v>269</v>
      </c>
      <c r="L12" s="36"/>
      <c r="M12" s="36"/>
      <c r="N12" s="36"/>
      <c r="O12" s="36"/>
      <c r="P12" s="36"/>
      <c r="Q12" s="36"/>
      <c r="R12" s="207"/>
      <c r="S12" s="207"/>
      <c r="T12" s="207"/>
      <c r="U12" s="207"/>
      <c r="V12" s="207"/>
      <c r="W12" s="207"/>
      <c r="X12" s="207"/>
      <c r="Y12" s="207"/>
      <c r="Z12" s="207"/>
    </row>
    <row r="13" ht="24.0" customHeight="1">
      <c r="A13" s="233"/>
      <c r="B13" s="232" t="s">
        <v>37</v>
      </c>
      <c r="C13" s="232" t="s">
        <v>38</v>
      </c>
      <c r="D13" s="225">
        <f>'Skier Times'!H15</f>
        <v>0.3661324786</v>
      </c>
      <c r="E13" s="225">
        <f>'Skier Times'!T15</f>
        <v>0.5069444444</v>
      </c>
      <c r="F13" s="231"/>
      <c r="G13" s="221"/>
      <c r="H13" s="221"/>
      <c r="I13" s="36"/>
      <c r="J13" s="219" t="s">
        <v>270</v>
      </c>
      <c r="K13" s="219" t="s">
        <v>271</v>
      </c>
      <c r="L13" s="36"/>
      <c r="M13" s="36"/>
      <c r="N13" s="36"/>
      <c r="O13" s="36"/>
      <c r="P13" s="36"/>
      <c r="Q13" s="36"/>
      <c r="R13" s="207"/>
      <c r="S13" s="207"/>
      <c r="T13" s="207"/>
      <c r="U13" s="207"/>
      <c r="V13" s="207"/>
      <c r="W13" s="207"/>
      <c r="X13" s="207"/>
      <c r="Y13" s="207"/>
      <c r="Z13" s="207"/>
    </row>
    <row r="14" ht="24.0" customHeight="1">
      <c r="A14" s="233"/>
      <c r="B14" s="232" t="s">
        <v>39</v>
      </c>
      <c r="C14" s="232" t="s">
        <v>40</v>
      </c>
      <c r="D14" s="225">
        <f>'Skier Times'!H16</f>
        <v>0.3719017094</v>
      </c>
      <c r="E14" s="225">
        <f>'Skier Times'!T16</f>
        <v>0.5147569444</v>
      </c>
      <c r="F14" s="231"/>
      <c r="G14" s="221"/>
      <c r="H14" s="221"/>
      <c r="I14" s="36"/>
      <c r="J14" s="219" t="s">
        <v>272</v>
      </c>
      <c r="K14" s="219" t="s">
        <v>273</v>
      </c>
      <c r="L14" s="36"/>
      <c r="M14" s="36"/>
      <c r="N14" s="36"/>
      <c r="O14" s="36"/>
      <c r="P14" s="36"/>
      <c r="Q14" s="36"/>
      <c r="R14" s="207"/>
      <c r="S14" s="207"/>
      <c r="T14" s="207"/>
      <c r="U14" s="207"/>
      <c r="V14" s="207"/>
      <c r="W14" s="207"/>
      <c r="X14" s="207"/>
      <c r="Y14" s="207"/>
      <c r="Z14" s="207"/>
    </row>
    <row r="15">
      <c r="A15" s="233"/>
      <c r="B15" s="234" t="s">
        <v>41</v>
      </c>
      <c r="C15" s="235" t="s">
        <v>42</v>
      </c>
      <c r="D15" s="225">
        <f>'Skier Times'!H17</f>
        <v>0.3808760684</v>
      </c>
      <c r="E15" s="225">
        <f>'Skier Times'!T17</f>
        <v>0.5269097222</v>
      </c>
      <c r="F15" s="231"/>
      <c r="G15" s="221"/>
      <c r="H15" s="221"/>
      <c r="I15" s="36"/>
      <c r="J15" s="219" t="s">
        <v>274</v>
      </c>
      <c r="K15" s="219" t="s">
        <v>275</v>
      </c>
      <c r="L15" s="36"/>
      <c r="M15" s="36"/>
      <c r="N15" s="36"/>
      <c r="O15" s="36"/>
      <c r="P15" s="36"/>
      <c r="Q15" s="36"/>
      <c r="R15" s="207"/>
      <c r="S15" s="207"/>
      <c r="T15" s="207"/>
      <c r="U15" s="207"/>
      <c r="V15" s="207"/>
      <c r="W15" s="207"/>
      <c r="X15" s="207"/>
      <c r="Y15" s="207"/>
      <c r="Z15" s="207"/>
    </row>
    <row r="16">
      <c r="A16" s="233"/>
      <c r="B16" s="234" t="s">
        <v>276</v>
      </c>
      <c r="C16" s="235" t="s">
        <v>44</v>
      </c>
      <c r="D16" s="225">
        <f>'Skier Times'!H18</f>
        <v>0.3991452991</v>
      </c>
      <c r="E16" s="225">
        <f>'Skier Times'!T18</f>
        <v>0.5516493056</v>
      </c>
      <c r="F16" s="231"/>
      <c r="G16" s="221"/>
      <c r="H16" s="221"/>
      <c r="I16" s="36"/>
      <c r="J16" s="219" t="s">
        <v>277</v>
      </c>
      <c r="K16" s="219" t="s">
        <v>278</v>
      </c>
      <c r="L16" s="36"/>
      <c r="M16" s="36"/>
      <c r="N16" s="36"/>
      <c r="O16" s="36"/>
      <c r="P16" s="36"/>
      <c r="Q16" s="36"/>
      <c r="R16" s="207"/>
      <c r="S16" s="207"/>
      <c r="T16" s="207"/>
      <c r="U16" s="207"/>
      <c r="V16" s="207"/>
      <c r="W16" s="207"/>
      <c r="X16" s="207"/>
      <c r="Y16" s="207"/>
      <c r="Z16" s="207"/>
    </row>
    <row r="17">
      <c r="A17" s="233"/>
      <c r="B17" s="236" t="s">
        <v>165</v>
      </c>
      <c r="C17" s="234" t="s">
        <v>46</v>
      </c>
      <c r="D17" s="225">
        <f>'Skier Times'!H19</f>
        <v>0.4001068376</v>
      </c>
      <c r="E17" s="225">
        <f>'Skier Times'!T19</f>
        <v>0.5529513889</v>
      </c>
      <c r="F17" s="231"/>
      <c r="G17" s="221"/>
      <c r="H17" s="221"/>
      <c r="I17" s="36"/>
      <c r="J17" s="219" t="s">
        <v>279</v>
      </c>
      <c r="K17" s="219" t="s">
        <v>280</v>
      </c>
      <c r="L17" s="36"/>
      <c r="M17" s="36"/>
      <c r="N17" s="36"/>
      <c r="O17" s="36"/>
      <c r="P17" s="36"/>
      <c r="Q17" s="36"/>
      <c r="R17" s="207"/>
      <c r="S17" s="207"/>
      <c r="T17" s="207"/>
      <c r="U17" s="207"/>
      <c r="V17" s="207"/>
      <c r="W17" s="207"/>
      <c r="X17" s="207"/>
      <c r="Y17" s="207"/>
      <c r="Z17" s="207"/>
    </row>
    <row r="18" ht="12.0" customHeight="1">
      <c r="A18" s="233"/>
      <c r="B18" s="234" t="s">
        <v>49</v>
      </c>
      <c r="C18" s="234" t="s">
        <v>48</v>
      </c>
      <c r="D18" s="225">
        <f>'Skier Times'!H20</f>
        <v>0.4116452991</v>
      </c>
      <c r="E18" s="225">
        <f>'Skier Times'!T20</f>
        <v>0.5685763889</v>
      </c>
      <c r="F18" s="220"/>
      <c r="G18" s="237"/>
      <c r="H18" s="221"/>
      <c r="I18" s="36"/>
      <c r="J18" s="219" t="s">
        <v>281</v>
      </c>
      <c r="K18" s="219" t="s">
        <v>282</v>
      </c>
      <c r="L18" s="36"/>
      <c r="M18" s="36"/>
      <c r="N18" s="36"/>
      <c r="O18" s="36"/>
      <c r="P18" s="36"/>
      <c r="Q18" s="36"/>
      <c r="R18" s="207"/>
      <c r="S18" s="207"/>
      <c r="T18" s="207"/>
      <c r="U18" s="207"/>
      <c r="V18" s="207"/>
      <c r="W18" s="207"/>
      <c r="X18" s="207"/>
      <c r="Y18" s="207"/>
      <c r="Z18" s="207"/>
    </row>
    <row r="19" ht="12.0" customHeight="1">
      <c r="A19" s="229"/>
      <c r="B19" s="234" t="s">
        <v>49</v>
      </c>
      <c r="C19" s="234" t="s">
        <v>50</v>
      </c>
      <c r="D19" s="225">
        <f>'Skier Times'!H21</f>
        <v>0.4135683761</v>
      </c>
      <c r="E19" s="225">
        <f>'Skier Times'!T21</f>
        <v>0.5711805556</v>
      </c>
      <c r="F19" s="220"/>
      <c r="G19" s="221"/>
      <c r="H19" s="221"/>
      <c r="I19" s="36"/>
      <c r="J19" s="221" t="s">
        <v>283</v>
      </c>
      <c r="K19" s="221" t="s">
        <v>284</v>
      </c>
      <c r="L19" s="36"/>
      <c r="M19" s="36"/>
      <c r="N19" s="36"/>
      <c r="O19" s="36"/>
      <c r="P19" s="36"/>
      <c r="Q19" s="36"/>
      <c r="R19" s="207"/>
      <c r="S19" s="207"/>
      <c r="T19" s="207"/>
      <c r="U19" s="207"/>
      <c r="V19" s="207"/>
      <c r="W19" s="207"/>
      <c r="X19" s="207"/>
      <c r="Y19" s="207"/>
      <c r="Z19" s="207"/>
    </row>
    <row r="20" ht="24.0" customHeight="1">
      <c r="A20" s="222"/>
      <c r="B20" s="223" t="s">
        <v>285</v>
      </c>
      <c r="C20" s="216" t="s">
        <v>52</v>
      </c>
      <c r="D20" s="225">
        <f>'Skier Times'!H22</f>
        <v>0.4151709402</v>
      </c>
      <c r="E20" s="225">
        <f>'Skier Times'!T22</f>
        <v>0.5733506944</v>
      </c>
      <c r="F20" s="231"/>
      <c r="G20" s="221"/>
      <c r="H20" s="221"/>
      <c r="I20" s="36"/>
      <c r="J20" s="219" t="s">
        <v>286</v>
      </c>
      <c r="K20" s="219" t="s">
        <v>287</v>
      </c>
      <c r="L20" s="36"/>
      <c r="M20" s="36"/>
      <c r="N20" s="36"/>
      <c r="O20" s="36"/>
      <c r="P20" s="36"/>
      <c r="Q20" s="36"/>
      <c r="R20" s="207"/>
      <c r="S20" s="207"/>
      <c r="T20" s="207"/>
      <c r="U20" s="207"/>
      <c r="V20" s="207"/>
      <c r="W20" s="207"/>
      <c r="X20" s="207"/>
      <c r="Y20" s="207"/>
      <c r="Z20" s="207"/>
    </row>
    <row r="21" ht="12.0" customHeight="1">
      <c r="A21" s="226" t="s">
        <v>53</v>
      </c>
      <c r="B21" s="234" t="s">
        <v>288</v>
      </c>
      <c r="C21" s="235" t="s">
        <v>55</v>
      </c>
      <c r="D21" s="225">
        <f>'Skier Times'!H24</f>
        <v>0.4189636752</v>
      </c>
      <c r="E21" s="225">
        <f>'Skier Times'!T24</f>
        <v>0.5842013889</v>
      </c>
      <c r="F21" s="231"/>
      <c r="G21" s="221"/>
      <c r="H21" s="221"/>
      <c r="I21" s="36"/>
      <c r="J21" s="219" t="s">
        <v>289</v>
      </c>
      <c r="K21" s="219" t="s">
        <v>290</v>
      </c>
      <c r="L21" s="36"/>
      <c r="M21" s="36"/>
      <c r="N21" s="36"/>
      <c r="O21" s="36"/>
      <c r="P21" s="36"/>
      <c r="Q21" s="36"/>
      <c r="R21" s="207"/>
      <c r="S21" s="207"/>
      <c r="T21" s="207"/>
      <c r="U21" s="207"/>
      <c r="V21" s="207"/>
      <c r="W21" s="207"/>
      <c r="X21" s="207"/>
      <c r="Y21" s="207"/>
      <c r="Z21" s="207"/>
    </row>
    <row r="22" ht="12.0" customHeight="1">
      <c r="A22" s="233"/>
      <c r="B22" s="234" t="s">
        <v>56</v>
      </c>
      <c r="C22" s="235" t="s">
        <v>57</v>
      </c>
      <c r="D22" s="225">
        <f>'Skier Times'!H25</f>
        <v>0.4292200855</v>
      </c>
      <c r="E22" s="225">
        <f>'Skier Times'!T25</f>
        <v>0.5980902778</v>
      </c>
      <c r="F22" s="231"/>
      <c r="G22" s="221"/>
      <c r="H22" s="221"/>
      <c r="I22" s="36"/>
      <c r="J22" s="219" t="s">
        <v>291</v>
      </c>
      <c r="K22" s="219" t="s">
        <v>292</v>
      </c>
      <c r="L22" s="36"/>
      <c r="M22" s="36"/>
      <c r="N22" s="36"/>
      <c r="O22" s="36"/>
      <c r="P22" s="36"/>
      <c r="Q22" s="36"/>
      <c r="R22" s="207"/>
      <c r="S22" s="207"/>
      <c r="T22" s="207"/>
      <c r="U22" s="207"/>
      <c r="V22" s="207"/>
      <c r="W22" s="207"/>
      <c r="X22" s="207"/>
      <c r="Y22" s="207"/>
      <c r="Z22" s="207"/>
    </row>
    <row r="23" ht="12.0" customHeight="1">
      <c r="A23" s="233"/>
      <c r="B23" s="58" t="s">
        <v>293</v>
      </c>
      <c r="C23" s="235" t="s">
        <v>59</v>
      </c>
      <c r="D23" s="225">
        <f>'Skier Times'!H26</f>
        <v>0.4295405983</v>
      </c>
      <c r="E23" s="225">
        <f>'Skier Times'!T26</f>
        <v>0.5985243056</v>
      </c>
      <c r="F23" s="231"/>
      <c r="G23" s="221"/>
      <c r="H23" s="221"/>
      <c r="I23" s="36"/>
      <c r="J23" s="219" t="s">
        <v>294</v>
      </c>
      <c r="K23" s="219" t="s">
        <v>295</v>
      </c>
      <c r="L23" s="36"/>
      <c r="M23" s="36"/>
      <c r="N23" s="36"/>
      <c r="O23" s="36"/>
      <c r="P23" s="36"/>
      <c r="Q23" s="36"/>
      <c r="R23" s="207"/>
      <c r="S23" s="207"/>
      <c r="T23" s="207"/>
      <c r="U23" s="207"/>
      <c r="V23" s="207"/>
      <c r="W23" s="207"/>
      <c r="X23" s="207"/>
      <c r="Y23" s="207"/>
      <c r="Z23" s="207"/>
    </row>
    <row r="24" ht="13.5" customHeight="1">
      <c r="A24" s="233"/>
      <c r="B24" s="234" t="s">
        <v>73</v>
      </c>
      <c r="C24" s="235" t="s">
        <v>61</v>
      </c>
      <c r="D24" s="225">
        <f>'Skier Times'!H27</f>
        <v>0.4503739316</v>
      </c>
      <c r="E24" s="225">
        <f>'Skier Times'!T27</f>
        <v>0.6267361111</v>
      </c>
      <c r="F24" s="231"/>
      <c r="G24" s="221"/>
      <c r="H24" s="221"/>
      <c r="I24" s="207"/>
      <c r="J24" s="219" t="s">
        <v>296</v>
      </c>
      <c r="K24" s="219" t="s">
        <v>297</v>
      </c>
      <c r="L24" s="36"/>
      <c r="M24" s="36"/>
      <c r="N24" s="36"/>
      <c r="O24" s="36"/>
      <c r="P24" s="36"/>
      <c r="Q24" s="36"/>
      <c r="R24" s="207"/>
      <c r="S24" s="207"/>
      <c r="T24" s="207"/>
      <c r="U24" s="207"/>
      <c r="V24" s="207"/>
      <c r="W24" s="207"/>
      <c r="X24" s="207"/>
      <c r="Y24" s="207"/>
      <c r="Z24" s="207"/>
    </row>
    <row r="25" ht="13.5" customHeight="1">
      <c r="A25" s="233"/>
      <c r="B25" s="234" t="s">
        <v>41</v>
      </c>
      <c r="C25" s="235" t="s">
        <v>62</v>
      </c>
      <c r="D25" s="225">
        <f>'Skier Times'!H28</f>
        <v>0.4551816239</v>
      </c>
      <c r="E25" s="225">
        <f>'Skier Times'!T28</f>
        <v>0.6332465278</v>
      </c>
      <c r="F25" s="231"/>
      <c r="G25" s="221"/>
      <c r="H25" s="221"/>
      <c r="I25" s="207"/>
      <c r="J25" s="219" t="s">
        <v>298</v>
      </c>
      <c r="K25" s="219" t="s">
        <v>299</v>
      </c>
      <c r="L25" s="36"/>
      <c r="M25" s="36"/>
      <c r="N25" s="36"/>
      <c r="O25" s="36"/>
      <c r="P25" s="36"/>
      <c r="Q25" s="36"/>
      <c r="R25" s="207"/>
      <c r="S25" s="207"/>
      <c r="T25" s="207"/>
      <c r="U25" s="207"/>
      <c r="V25" s="207"/>
      <c r="W25" s="207"/>
      <c r="X25" s="207"/>
      <c r="Y25" s="207"/>
      <c r="Z25" s="207"/>
    </row>
    <row r="26" ht="73.5" customHeight="1">
      <c r="A26" s="233"/>
      <c r="B26" s="234" t="s">
        <v>73</v>
      </c>
      <c r="C26" s="235" t="s">
        <v>64</v>
      </c>
      <c r="D26" s="225">
        <f>'Skier Times'!H29</f>
        <v>0.4555021368</v>
      </c>
      <c r="E26" s="225">
        <f>'Skier Times'!T29</f>
        <v>0.6336805556</v>
      </c>
      <c r="F26" s="231" t="s">
        <v>300</v>
      </c>
      <c r="G26" s="217" t="s">
        <v>301</v>
      </c>
      <c r="H26" s="238" t="s">
        <v>302</v>
      </c>
      <c r="I26" s="36"/>
      <c r="J26" s="221" t="s">
        <v>303</v>
      </c>
      <c r="K26" s="221" t="s">
        <v>304</v>
      </c>
      <c r="L26" s="36"/>
      <c r="M26" s="36"/>
      <c r="N26" s="36"/>
      <c r="O26" s="36"/>
      <c r="P26" s="36"/>
      <c r="Q26" s="36"/>
      <c r="R26" s="207"/>
      <c r="S26" s="207"/>
      <c r="T26" s="207"/>
      <c r="U26" s="207"/>
      <c r="V26" s="207"/>
      <c r="W26" s="207"/>
      <c r="X26" s="207"/>
      <c r="Y26" s="207"/>
      <c r="Z26" s="207"/>
    </row>
    <row r="27" ht="24.0" customHeight="1">
      <c r="A27" s="239"/>
      <c r="B27" s="223" t="s">
        <v>305</v>
      </c>
      <c r="C27" s="216" t="s">
        <v>66</v>
      </c>
      <c r="D27" s="225">
        <f>'Skier Times'!H30</f>
        <v>0.4571047009</v>
      </c>
      <c r="E27" s="225">
        <f>'Skier Times'!T30</f>
        <v>0.6358506944</v>
      </c>
      <c r="F27" s="220"/>
      <c r="G27" s="221"/>
      <c r="H27" s="221" t="s">
        <v>306</v>
      </c>
      <c r="I27" s="36"/>
      <c r="J27" s="221" t="s">
        <v>307</v>
      </c>
      <c r="K27" s="221" t="s">
        <v>308</v>
      </c>
      <c r="L27" s="36"/>
      <c r="M27" s="36"/>
      <c r="N27" s="36"/>
      <c r="O27" s="36"/>
      <c r="P27" s="36"/>
      <c r="Q27" s="36"/>
      <c r="R27" s="207"/>
      <c r="S27" s="207"/>
      <c r="T27" s="207"/>
      <c r="U27" s="207"/>
      <c r="V27" s="207"/>
      <c r="W27" s="207"/>
      <c r="X27" s="207"/>
      <c r="Y27" s="207"/>
      <c r="Z27" s="207"/>
    </row>
    <row r="28" ht="12.0" customHeight="1">
      <c r="A28" s="240" t="s">
        <v>309</v>
      </c>
      <c r="B28" s="234" t="s">
        <v>73</v>
      </c>
      <c r="C28" s="234" t="s">
        <v>70</v>
      </c>
      <c r="D28" s="225">
        <f>'Skier Times'!H32</f>
        <v>0.4637820513</v>
      </c>
      <c r="E28" s="225">
        <f>'Skier Times'!Y32</f>
        <v>0.6520037155</v>
      </c>
      <c r="F28" s="231" t="s">
        <v>300</v>
      </c>
      <c r="G28" s="217" t="s">
        <v>301</v>
      </c>
      <c r="H28" s="238" t="s">
        <v>310</v>
      </c>
      <c r="I28" s="36"/>
      <c r="J28" s="221" t="s">
        <v>311</v>
      </c>
      <c r="K28" s="221" t="s">
        <v>312</v>
      </c>
      <c r="L28" s="36"/>
      <c r="M28" s="36"/>
      <c r="N28" s="36"/>
      <c r="O28" s="36"/>
      <c r="P28" s="36"/>
      <c r="Q28" s="36"/>
      <c r="R28" s="207"/>
      <c r="S28" s="207"/>
      <c r="T28" s="207"/>
      <c r="U28" s="207"/>
      <c r="V28" s="207"/>
      <c r="W28" s="207"/>
      <c r="X28" s="207"/>
      <c r="Y28" s="207"/>
      <c r="Z28" s="207"/>
    </row>
    <row r="29" ht="12.0" customHeight="1">
      <c r="A29" s="233"/>
      <c r="B29" s="234" t="s">
        <v>71</v>
      </c>
      <c r="C29" s="234" t="s">
        <v>72</v>
      </c>
      <c r="D29" s="225">
        <f>'Skier Times'!H33</f>
        <v>0.4663461538</v>
      </c>
      <c r="E29" s="225">
        <f>'Skier Times'!Y33</f>
        <v>0.65625</v>
      </c>
      <c r="F29" s="220"/>
      <c r="G29" s="217"/>
      <c r="H29" s="241"/>
      <c r="I29" s="36"/>
      <c r="J29" s="221" t="s">
        <v>313</v>
      </c>
      <c r="K29" s="221" t="s">
        <v>314</v>
      </c>
      <c r="L29" s="36"/>
      <c r="M29" s="36"/>
      <c r="N29" s="36"/>
      <c r="O29" s="36"/>
      <c r="P29" s="36"/>
      <c r="Q29" s="36"/>
      <c r="R29" s="207"/>
      <c r="S29" s="207"/>
      <c r="T29" s="207"/>
      <c r="U29" s="207"/>
      <c r="V29" s="207"/>
      <c r="W29" s="207"/>
      <c r="X29" s="207"/>
      <c r="Y29" s="207"/>
      <c r="Z29" s="207"/>
    </row>
    <row r="30" ht="12.0" customHeight="1">
      <c r="A30" s="233"/>
      <c r="B30" s="234" t="s">
        <v>73</v>
      </c>
      <c r="C30" s="234" t="s">
        <v>74</v>
      </c>
      <c r="D30" s="225">
        <f>'Skier Times'!H34</f>
        <v>0.4717948718</v>
      </c>
      <c r="E30" s="225">
        <f>'Skier Times'!Y34</f>
        <v>0.6652733546</v>
      </c>
      <c r="F30" s="231" t="s">
        <v>300</v>
      </c>
      <c r="G30" s="217" t="s">
        <v>301</v>
      </c>
      <c r="H30" s="238" t="s">
        <v>315</v>
      </c>
      <c r="I30" s="36"/>
      <c r="J30" s="238" t="s">
        <v>316</v>
      </c>
      <c r="K30" s="238" t="s">
        <v>317</v>
      </c>
      <c r="L30" s="36"/>
      <c r="M30" s="36"/>
      <c r="N30" s="36"/>
      <c r="O30" s="36"/>
      <c r="P30" s="36"/>
      <c r="Q30" s="36"/>
      <c r="R30" s="207"/>
      <c r="S30" s="207"/>
      <c r="T30" s="207"/>
      <c r="U30" s="207"/>
      <c r="V30" s="207"/>
      <c r="W30" s="207"/>
      <c r="X30" s="207"/>
      <c r="Y30" s="207"/>
      <c r="Z30" s="207"/>
    </row>
    <row r="31" ht="12.0" customHeight="1">
      <c r="A31" s="233"/>
      <c r="B31" s="234" t="s">
        <v>75</v>
      </c>
      <c r="C31" s="234" t="s">
        <v>76</v>
      </c>
      <c r="D31" s="225">
        <f>'Skier Times'!H35</f>
        <v>0.4724358974</v>
      </c>
      <c r="E31" s="225">
        <f>'Skier Times'!Y35</f>
        <v>0.6663349257</v>
      </c>
      <c r="F31" s="220"/>
      <c r="G31" s="221"/>
      <c r="H31" s="221"/>
      <c r="I31" s="36"/>
      <c r="J31" s="238" t="s">
        <v>318</v>
      </c>
      <c r="K31" s="238" t="s">
        <v>319</v>
      </c>
      <c r="L31" s="36"/>
      <c r="M31" s="36"/>
      <c r="N31" s="36"/>
      <c r="O31" s="36"/>
      <c r="P31" s="36"/>
      <c r="Q31" s="36"/>
      <c r="R31" s="207"/>
      <c r="S31" s="207"/>
      <c r="T31" s="207"/>
      <c r="U31" s="207"/>
      <c r="V31" s="207"/>
      <c r="W31" s="207"/>
      <c r="X31" s="207"/>
      <c r="Y31" s="207"/>
      <c r="Z31" s="207"/>
    </row>
    <row r="32" ht="15.75" customHeight="1">
      <c r="A32" s="233"/>
      <c r="B32" s="234" t="s">
        <v>75</v>
      </c>
      <c r="C32" s="234" t="s">
        <v>78</v>
      </c>
      <c r="D32" s="225">
        <f>'Skier Times'!H36</f>
        <v>0.4733974359</v>
      </c>
      <c r="E32" s="225">
        <f>'Skier Times'!Y36</f>
        <v>0.6679272824</v>
      </c>
      <c r="F32" s="220"/>
      <c r="G32" s="221"/>
      <c r="H32" s="221"/>
      <c r="I32" s="36"/>
      <c r="J32" s="221" t="s">
        <v>320</v>
      </c>
      <c r="K32" s="221" t="s">
        <v>321</v>
      </c>
      <c r="L32" s="36"/>
      <c r="M32" s="36"/>
      <c r="N32" s="36"/>
      <c r="O32" s="36"/>
      <c r="P32" s="36"/>
      <c r="Q32" s="36"/>
      <c r="R32" s="207"/>
      <c r="S32" s="207"/>
      <c r="T32" s="207"/>
      <c r="U32" s="207"/>
      <c r="V32" s="207"/>
      <c r="W32" s="207"/>
      <c r="X32" s="207"/>
      <c r="Y32" s="207"/>
      <c r="Z32" s="207"/>
    </row>
    <row r="33" ht="15.75" customHeight="1">
      <c r="A33" s="233"/>
      <c r="B33" s="234" t="s">
        <v>322</v>
      </c>
      <c r="C33" s="234"/>
      <c r="D33" s="225"/>
      <c r="E33" s="225"/>
      <c r="F33" s="220"/>
      <c r="G33" s="217" t="s">
        <v>323</v>
      </c>
      <c r="H33" s="221"/>
      <c r="I33" s="36"/>
      <c r="J33" s="221"/>
      <c r="K33" s="221"/>
      <c r="L33" s="36"/>
      <c r="M33" s="36"/>
      <c r="N33" s="36"/>
      <c r="O33" s="36"/>
      <c r="P33" s="36"/>
      <c r="Q33" s="36"/>
      <c r="R33" s="207"/>
      <c r="S33" s="207"/>
      <c r="T33" s="207"/>
      <c r="U33" s="207"/>
      <c r="V33" s="207"/>
      <c r="W33" s="207"/>
      <c r="X33" s="207"/>
      <c r="Y33" s="207"/>
      <c r="Z33" s="207"/>
    </row>
    <row r="34" ht="15.75" customHeight="1">
      <c r="A34" s="233"/>
      <c r="B34" s="234" t="s">
        <v>324</v>
      </c>
      <c r="C34" s="234"/>
      <c r="D34" s="225"/>
      <c r="E34" s="225"/>
      <c r="F34" s="220"/>
      <c r="G34" s="217" t="s">
        <v>325</v>
      </c>
      <c r="H34" s="221"/>
      <c r="I34" s="36"/>
      <c r="J34" s="221"/>
      <c r="K34" s="221"/>
      <c r="L34" s="36"/>
      <c r="M34" s="36"/>
      <c r="N34" s="36"/>
      <c r="O34" s="36"/>
      <c r="P34" s="36"/>
      <c r="Q34" s="36"/>
      <c r="R34" s="207"/>
      <c r="S34" s="207"/>
      <c r="T34" s="207"/>
      <c r="U34" s="207"/>
      <c r="V34" s="207"/>
      <c r="W34" s="207"/>
      <c r="X34" s="207"/>
      <c r="Y34" s="207"/>
      <c r="Z34" s="207"/>
    </row>
    <row r="35" ht="30.0" customHeight="1">
      <c r="A35" s="233"/>
      <c r="B35" s="234" t="s">
        <v>79</v>
      </c>
      <c r="C35" s="234" t="s">
        <v>80</v>
      </c>
      <c r="D35" s="225">
        <f>'Skier Times'!H37</f>
        <v>0.4756410256</v>
      </c>
      <c r="E35" s="225">
        <f>'Skier Times'!Y37</f>
        <v>0.6716427813</v>
      </c>
      <c r="F35" s="231" t="s">
        <v>300</v>
      </c>
      <c r="G35" s="217" t="s">
        <v>326</v>
      </c>
      <c r="H35" s="238" t="s">
        <v>315</v>
      </c>
      <c r="I35" s="36"/>
      <c r="J35" s="221" t="s">
        <v>327</v>
      </c>
      <c r="K35" s="221" t="s">
        <v>328</v>
      </c>
      <c r="L35" s="36"/>
      <c r="M35" s="36"/>
      <c r="N35" s="36"/>
      <c r="O35" s="36"/>
      <c r="P35" s="36"/>
      <c r="Q35" s="36"/>
      <c r="R35" s="207"/>
      <c r="S35" s="207"/>
      <c r="T35" s="207"/>
      <c r="U35" s="207"/>
      <c r="V35" s="207"/>
      <c r="W35" s="207"/>
      <c r="X35" s="207"/>
      <c r="Y35" s="207"/>
      <c r="Z35" s="207"/>
    </row>
    <row r="36" ht="12.0" customHeight="1">
      <c r="A36" s="233"/>
      <c r="B36" s="234" t="s">
        <v>41</v>
      </c>
      <c r="C36" s="234" t="s">
        <v>81</v>
      </c>
      <c r="D36" s="225">
        <f>'Skier Times'!H38</f>
        <v>0.478525641</v>
      </c>
      <c r="E36" s="225">
        <f>'Skier Times'!Y38</f>
        <v>0.6764198514</v>
      </c>
      <c r="F36" s="228"/>
      <c r="G36" s="221"/>
      <c r="H36" s="242"/>
      <c r="I36" s="36"/>
      <c r="J36" s="221" t="s">
        <v>329</v>
      </c>
      <c r="K36" s="221" t="s">
        <v>330</v>
      </c>
      <c r="L36" s="36"/>
      <c r="M36" s="36"/>
      <c r="N36" s="36"/>
      <c r="O36" s="36"/>
      <c r="P36" s="36"/>
      <c r="Q36" s="36"/>
      <c r="R36" s="207"/>
      <c r="S36" s="207"/>
      <c r="T36" s="207"/>
      <c r="U36" s="207"/>
      <c r="V36" s="207"/>
      <c r="W36" s="207"/>
      <c r="X36" s="207"/>
      <c r="Y36" s="207"/>
      <c r="Z36" s="207"/>
    </row>
    <row r="37" ht="12.0" customHeight="1">
      <c r="A37" s="233"/>
      <c r="B37" s="234" t="s">
        <v>79</v>
      </c>
      <c r="C37" s="234" t="s">
        <v>83</v>
      </c>
      <c r="D37" s="225">
        <f>'Skier Times'!H39</f>
        <v>0.4817307692</v>
      </c>
      <c r="E37" s="225">
        <f>'Skier Times'!Y39</f>
        <v>0.681727707</v>
      </c>
      <c r="F37" s="243" t="s">
        <v>331</v>
      </c>
      <c r="G37" s="221"/>
      <c r="H37" s="242"/>
      <c r="I37" s="36"/>
      <c r="J37" s="221" t="s">
        <v>332</v>
      </c>
      <c r="K37" s="221" t="s">
        <v>333</v>
      </c>
      <c r="L37" s="36"/>
      <c r="M37" s="36"/>
      <c r="N37" s="36"/>
      <c r="O37" s="36"/>
      <c r="P37" s="36"/>
      <c r="Q37" s="36"/>
      <c r="R37" s="207"/>
      <c r="S37" s="207"/>
      <c r="T37" s="207"/>
      <c r="U37" s="207"/>
      <c r="V37" s="207"/>
      <c r="W37" s="207"/>
      <c r="X37" s="207"/>
      <c r="Y37" s="207"/>
      <c r="Z37" s="207"/>
    </row>
    <row r="38" ht="12.0" customHeight="1">
      <c r="A38" s="233"/>
      <c r="B38" s="234" t="s">
        <v>79</v>
      </c>
      <c r="C38" s="244" t="s">
        <v>84</v>
      </c>
      <c r="D38" s="225">
        <f>'Skier Times'!H40</f>
        <v>0.4826923077</v>
      </c>
      <c r="E38" s="225">
        <f>'Skier Times'!Y40</f>
        <v>0.6833200637</v>
      </c>
      <c r="F38" s="243" t="s">
        <v>331</v>
      </c>
      <c r="G38" s="221"/>
      <c r="H38" s="242"/>
      <c r="I38" s="36"/>
      <c r="J38" s="221" t="s">
        <v>334</v>
      </c>
      <c r="K38" s="221" t="s">
        <v>335</v>
      </c>
      <c r="L38" s="36"/>
      <c r="M38" s="36"/>
      <c r="N38" s="36"/>
      <c r="O38" s="36"/>
      <c r="P38" s="36"/>
      <c r="Q38" s="36"/>
      <c r="R38" s="207"/>
      <c r="S38" s="207"/>
      <c r="T38" s="207"/>
      <c r="U38" s="207"/>
      <c r="V38" s="207"/>
      <c r="W38" s="207"/>
      <c r="X38" s="207"/>
      <c r="Y38" s="207"/>
      <c r="Z38" s="207"/>
    </row>
    <row r="39" ht="12.0" customHeight="1">
      <c r="A39" s="233"/>
      <c r="B39" s="234" t="s">
        <v>41</v>
      </c>
      <c r="C39" s="234" t="s">
        <v>85</v>
      </c>
      <c r="D39" s="225">
        <f>'Skier Times'!H41</f>
        <v>0.4897435897</v>
      </c>
      <c r="E39" s="225">
        <f>'Skier Times'!Y41</f>
        <v>0.6949973461</v>
      </c>
      <c r="F39" s="207"/>
      <c r="G39" s="221"/>
      <c r="H39" s="242"/>
      <c r="I39" s="36"/>
      <c r="J39" s="221" t="s">
        <v>336</v>
      </c>
      <c r="K39" s="221" t="s">
        <v>337</v>
      </c>
      <c r="L39" s="36"/>
      <c r="M39" s="36"/>
      <c r="N39" s="36"/>
      <c r="O39" s="36"/>
      <c r="P39" s="36"/>
      <c r="Q39" s="36"/>
      <c r="R39" s="207"/>
      <c r="S39" s="207"/>
      <c r="T39" s="207"/>
      <c r="U39" s="207"/>
      <c r="V39" s="207"/>
      <c r="W39" s="207"/>
      <c r="X39" s="207"/>
      <c r="Y39" s="207"/>
      <c r="Z39" s="207"/>
    </row>
    <row r="40" ht="24.0" customHeight="1">
      <c r="A40" s="233"/>
      <c r="B40" s="236" t="s">
        <v>187</v>
      </c>
      <c r="C40" s="234" t="s">
        <v>87</v>
      </c>
      <c r="D40" s="225">
        <f>'Skier Times'!H42</f>
        <v>0.4951923077</v>
      </c>
      <c r="E40" s="225">
        <f>'Skier Times'!Y42</f>
        <v>0.7040207006</v>
      </c>
      <c r="F40" s="231" t="s">
        <v>300</v>
      </c>
      <c r="G40" s="217" t="s">
        <v>326</v>
      </c>
      <c r="H40" s="238" t="s">
        <v>338</v>
      </c>
      <c r="I40" s="36"/>
      <c r="J40" s="221" t="s">
        <v>339</v>
      </c>
      <c r="K40" s="221" t="s">
        <v>340</v>
      </c>
      <c r="L40" s="36"/>
      <c r="M40" s="36"/>
      <c r="N40" s="36"/>
      <c r="O40" s="36"/>
      <c r="P40" s="36"/>
      <c r="Q40" s="36"/>
      <c r="R40" s="207"/>
      <c r="S40" s="207"/>
      <c r="T40" s="207"/>
      <c r="U40" s="207"/>
      <c r="V40" s="207"/>
      <c r="W40" s="207"/>
      <c r="X40" s="207"/>
      <c r="Y40" s="207"/>
      <c r="Z40" s="207"/>
    </row>
    <row r="41" ht="24.0" customHeight="1">
      <c r="A41" s="233"/>
      <c r="B41" s="234" t="s">
        <v>88</v>
      </c>
      <c r="C41" s="245" t="s">
        <v>89</v>
      </c>
      <c r="D41" s="225">
        <f>'Skier Times'!H43</f>
        <v>0.4990384615</v>
      </c>
      <c r="E41" s="225">
        <f>'Skier Times'!Y43</f>
        <v>0.7103901274</v>
      </c>
      <c r="F41" s="220"/>
      <c r="G41" s="221"/>
      <c r="H41" s="221"/>
      <c r="I41" s="36"/>
      <c r="J41" s="221" t="s">
        <v>341</v>
      </c>
      <c r="K41" s="221" t="s">
        <v>342</v>
      </c>
      <c r="L41" s="36"/>
      <c r="M41" s="36"/>
      <c r="N41" s="36"/>
      <c r="O41" s="36"/>
      <c r="P41" s="36"/>
      <c r="Q41" s="36"/>
      <c r="R41" s="207"/>
      <c r="S41" s="207"/>
      <c r="T41" s="207"/>
      <c r="U41" s="207"/>
      <c r="V41" s="207"/>
      <c r="W41" s="207"/>
      <c r="X41" s="207"/>
      <c r="Y41" s="207"/>
      <c r="Z41" s="207"/>
    </row>
    <row r="42" ht="24.0" customHeight="1">
      <c r="A42" s="233"/>
      <c r="B42" s="58" t="s">
        <v>343</v>
      </c>
      <c r="C42" s="245" t="s">
        <v>91</v>
      </c>
      <c r="D42" s="225">
        <f>'Skier Times'!H44</f>
        <v>0.5032051282</v>
      </c>
      <c r="E42" s="225">
        <f>'Skier Times'!Y44</f>
        <v>0.7172903397</v>
      </c>
      <c r="F42" s="220"/>
      <c r="G42" s="221"/>
      <c r="H42" s="221"/>
      <c r="I42" s="36"/>
      <c r="J42" s="221" t="s">
        <v>344</v>
      </c>
      <c r="K42" s="221" t="s">
        <v>345</v>
      </c>
      <c r="L42" s="36"/>
      <c r="M42" s="36"/>
      <c r="N42" s="36"/>
      <c r="O42" s="36"/>
      <c r="P42" s="36"/>
      <c r="Q42" s="36"/>
      <c r="R42" s="207"/>
      <c r="S42" s="207"/>
      <c r="T42" s="207"/>
      <c r="U42" s="207"/>
      <c r="V42" s="207"/>
      <c r="W42" s="207"/>
      <c r="X42" s="207"/>
      <c r="Y42" s="207"/>
      <c r="Z42" s="207"/>
    </row>
    <row r="43" ht="15.75" customHeight="1">
      <c r="A43" s="233"/>
      <c r="B43" s="106" t="s">
        <v>346</v>
      </c>
      <c r="C43" s="246" t="s">
        <v>93</v>
      </c>
      <c r="D43" s="225">
        <f>'Skier Times'!H45</f>
        <v>0.5044871795</v>
      </c>
      <c r="E43" s="225">
        <f>'Skier Times'!J45</f>
        <v>0.7248498498</v>
      </c>
      <c r="F43" s="220"/>
      <c r="G43" s="221"/>
      <c r="H43" s="221"/>
      <c r="I43" s="36"/>
      <c r="J43" s="221" t="s">
        <v>347</v>
      </c>
      <c r="K43" s="221" t="s">
        <v>348</v>
      </c>
      <c r="L43" s="36"/>
      <c r="M43" s="36"/>
      <c r="N43" s="36"/>
      <c r="O43" s="36"/>
      <c r="P43" s="36"/>
      <c r="Q43" s="36"/>
      <c r="R43" s="207"/>
      <c r="S43" s="207"/>
      <c r="T43" s="207"/>
      <c r="U43" s="207"/>
      <c r="V43" s="207"/>
      <c r="W43" s="207"/>
      <c r="X43" s="207"/>
      <c r="Y43" s="207"/>
      <c r="Z43" s="207"/>
    </row>
    <row r="44" ht="24.0" customHeight="1">
      <c r="A44" s="233"/>
      <c r="B44" s="234" t="s">
        <v>94</v>
      </c>
      <c r="C44" s="234" t="s">
        <v>95</v>
      </c>
      <c r="D44" s="225">
        <f>'Skier Times'!L46</f>
        <v>0.5510416667</v>
      </c>
      <c r="E44" s="225">
        <f>'Skier Times'!Y46</f>
        <v>0.7284368365</v>
      </c>
      <c r="F44" s="220" t="s">
        <v>349</v>
      </c>
      <c r="G44" s="221"/>
      <c r="H44" s="221"/>
      <c r="I44" s="36"/>
      <c r="J44" s="219" t="s">
        <v>350</v>
      </c>
      <c r="K44" s="221" t="s">
        <v>351</v>
      </c>
      <c r="L44" s="36"/>
      <c r="M44" s="36"/>
      <c r="N44" s="36"/>
      <c r="O44" s="36"/>
      <c r="P44" s="36"/>
      <c r="Q44" s="36"/>
      <c r="R44" s="207"/>
      <c r="S44" s="207"/>
      <c r="T44" s="207"/>
      <c r="U44" s="207"/>
      <c r="V44" s="207"/>
      <c r="W44" s="207"/>
      <c r="X44" s="207"/>
      <c r="Y44" s="207"/>
      <c r="Z44" s="207"/>
    </row>
    <row r="45" ht="24.0" customHeight="1">
      <c r="A45" s="247"/>
      <c r="B45" s="234" t="s">
        <v>352</v>
      </c>
      <c r="C45" s="234" t="s">
        <v>97</v>
      </c>
      <c r="D45" s="225">
        <f>'Skier Times'!L47</f>
        <v>0.5517361111</v>
      </c>
      <c r="E45" s="225">
        <f>'Skier Times'!Y47</f>
        <v>0.7294984076</v>
      </c>
      <c r="F45" s="220" t="s">
        <v>353</v>
      </c>
      <c r="G45" s="221"/>
      <c r="H45" s="221"/>
      <c r="I45" s="36"/>
      <c r="J45" s="219" t="s">
        <v>354</v>
      </c>
      <c r="K45" s="221" t="s">
        <v>355</v>
      </c>
      <c r="L45" s="36"/>
      <c r="M45" s="36"/>
      <c r="N45" s="36"/>
      <c r="O45" s="36"/>
      <c r="P45" s="36"/>
      <c r="Q45" s="36"/>
      <c r="R45" s="207"/>
      <c r="S45" s="207"/>
      <c r="T45" s="207"/>
      <c r="U45" s="207"/>
      <c r="V45" s="207"/>
      <c r="W45" s="207"/>
      <c r="X45" s="207"/>
      <c r="Y45" s="207"/>
      <c r="Z45" s="207"/>
    </row>
    <row r="46" ht="24.0" customHeight="1">
      <c r="A46" s="247"/>
      <c r="B46" s="234" t="s">
        <v>356</v>
      </c>
      <c r="C46" s="234" t="s">
        <v>98</v>
      </c>
      <c r="D46" s="225">
        <f>'Skier Times'!L48</f>
        <v>0.5527777778</v>
      </c>
      <c r="E46" s="225">
        <f>'Skier Times'!Y48</f>
        <v>0.7310907643</v>
      </c>
      <c r="F46" s="220" t="s">
        <v>353</v>
      </c>
      <c r="G46" s="221"/>
      <c r="H46" s="221"/>
      <c r="I46" s="36"/>
      <c r="J46" s="219" t="s">
        <v>357</v>
      </c>
      <c r="K46" s="221" t="s">
        <v>358</v>
      </c>
      <c r="L46" s="36"/>
      <c r="M46" s="36"/>
      <c r="N46" s="36"/>
      <c r="O46" s="36"/>
      <c r="P46" s="36"/>
      <c r="Q46" s="36"/>
      <c r="R46" s="207"/>
      <c r="S46" s="207"/>
      <c r="T46" s="207"/>
      <c r="U46" s="207"/>
      <c r="V46" s="207"/>
      <c r="W46" s="207"/>
      <c r="X46" s="207"/>
      <c r="Y46" s="207"/>
      <c r="Z46" s="207"/>
    </row>
    <row r="47" ht="24.0" customHeight="1">
      <c r="A47" s="222"/>
      <c r="B47" s="223" t="s">
        <v>359</v>
      </c>
      <c r="C47" s="246" t="s">
        <v>100</v>
      </c>
      <c r="D47" s="225">
        <f>'Skier Times'!L49</f>
        <v>0.553125</v>
      </c>
      <c r="E47" s="225">
        <f>'Skier Times'!Y49</f>
        <v>0.7316215499</v>
      </c>
      <c r="F47" s="220"/>
      <c r="G47" s="221"/>
      <c r="H47" s="221"/>
      <c r="I47" s="36"/>
      <c r="J47" s="221" t="s">
        <v>360</v>
      </c>
      <c r="K47" s="221" t="s">
        <v>361</v>
      </c>
      <c r="L47" s="36"/>
      <c r="M47" s="36"/>
      <c r="N47" s="36"/>
      <c r="O47" s="36"/>
      <c r="P47" s="36"/>
      <c r="Q47" s="36"/>
      <c r="R47" s="207"/>
      <c r="S47" s="207"/>
      <c r="T47" s="207"/>
      <c r="U47" s="207"/>
      <c r="V47" s="207"/>
      <c r="W47" s="207"/>
      <c r="X47" s="207"/>
      <c r="Y47" s="207"/>
      <c r="Z47" s="207"/>
    </row>
    <row r="48" ht="21.75" customHeight="1">
      <c r="A48" s="248"/>
      <c r="B48" s="209" t="s">
        <v>101</v>
      </c>
      <c r="C48" s="209"/>
      <c r="D48" s="249"/>
      <c r="E48" s="249"/>
      <c r="F48" s="250"/>
      <c r="G48" s="210"/>
      <c r="H48" s="210"/>
      <c r="I48" s="36"/>
      <c r="J48" s="217"/>
      <c r="K48" s="217"/>
      <c r="L48" s="36"/>
      <c r="M48" s="36"/>
      <c r="N48" s="36"/>
      <c r="O48" s="36"/>
      <c r="P48" s="36"/>
      <c r="Q48" s="36"/>
      <c r="R48" s="207"/>
      <c r="S48" s="207"/>
      <c r="T48" s="207"/>
      <c r="U48" s="207"/>
      <c r="V48" s="207"/>
      <c r="W48" s="207"/>
      <c r="X48" s="207"/>
      <c r="Y48" s="207"/>
      <c r="Z48" s="207"/>
    </row>
    <row r="49" ht="36.0" customHeight="1">
      <c r="A49" s="222"/>
      <c r="B49" s="223" t="s">
        <v>362</v>
      </c>
      <c r="C49" s="246" t="s">
        <v>100</v>
      </c>
      <c r="D49" s="225">
        <f>'Skier Times'!L52</f>
        <v>0.25</v>
      </c>
      <c r="E49" s="225">
        <f>'Skier Times'!T52</f>
        <v>0.3194444444</v>
      </c>
      <c r="F49" s="220"/>
      <c r="G49" s="221"/>
      <c r="H49" s="221"/>
      <c r="I49" s="36"/>
      <c r="J49" s="221" t="s">
        <v>360</v>
      </c>
      <c r="K49" s="221" t="s">
        <v>361</v>
      </c>
      <c r="L49" s="36"/>
      <c r="M49" s="36"/>
      <c r="N49" s="36"/>
      <c r="O49" s="36"/>
      <c r="P49" s="36"/>
      <c r="Q49" s="36"/>
      <c r="R49" s="207"/>
      <c r="S49" s="207"/>
      <c r="T49" s="207"/>
      <c r="U49" s="207"/>
      <c r="V49" s="207"/>
      <c r="W49" s="207"/>
      <c r="X49" s="207"/>
      <c r="Y49" s="207"/>
      <c r="Z49" s="207"/>
    </row>
    <row r="50" ht="15.75" customHeight="1">
      <c r="A50" s="251"/>
      <c r="B50" s="234" t="s">
        <v>96</v>
      </c>
      <c r="C50" s="234" t="s">
        <v>97</v>
      </c>
      <c r="D50" s="225">
        <f>'Skier Times'!L53</f>
        <v>0.2506944444</v>
      </c>
      <c r="E50" s="225">
        <f>'Skier Times'!T53</f>
        <v>0.3204134367</v>
      </c>
      <c r="F50" s="220" t="s">
        <v>353</v>
      </c>
      <c r="G50" s="221"/>
      <c r="H50" s="221"/>
      <c r="I50" s="36"/>
      <c r="J50" s="219" t="s">
        <v>354</v>
      </c>
      <c r="K50" s="221" t="s">
        <v>355</v>
      </c>
      <c r="L50" s="36"/>
      <c r="M50" s="36"/>
      <c r="N50" s="36"/>
      <c r="O50" s="36"/>
      <c r="P50" s="36"/>
      <c r="Q50" s="36"/>
      <c r="R50" s="207"/>
      <c r="S50" s="207"/>
      <c r="T50" s="207"/>
      <c r="U50" s="207"/>
      <c r="V50" s="207"/>
      <c r="W50" s="207"/>
      <c r="X50" s="207"/>
      <c r="Y50" s="207"/>
      <c r="Z50" s="207"/>
    </row>
    <row r="51" ht="24.0" customHeight="1">
      <c r="A51" s="226" t="s">
        <v>103</v>
      </c>
      <c r="B51" s="234" t="s">
        <v>94</v>
      </c>
      <c r="C51" s="234" t="s">
        <v>95</v>
      </c>
      <c r="D51" s="225">
        <f>'Skier Times'!L54</f>
        <v>0.2517361111</v>
      </c>
      <c r="E51" s="225">
        <f>'Skier Times'!T54</f>
        <v>0.3218669251</v>
      </c>
      <c r="F51" s="220" t="s">
        <v>353</v>
      </c>
      <c r="G51" s="217"/>
      <c r="H51" s="221"/>
      <c r="I51" s="252"/>
      <c r="J51" s="219" t="s">
        <v>350</v>
      </c>
      <c r="K51" s="221" t="s">
        <v>351</v>
      </c>
      <c r="L51" s="36"/>
      <c r="M51" s="36"/>
      <c r="N51" s="36"/>
      <c r="O51" s="36"/>
      <c r="P51" s="36"/>
      <c r="Q51" s="36"/>
      <c r="R51" s="207"/>
      <c r="S51" s="207"/>
      <c r="T51" s="207"/>
      <c r="U51" s="207"/>
      <c r="V51" s="207"/>
      <c r="W51" s="207"/>
      <c r="X51" s="207"/>
      <c r="Y51" s="207"/>
      <c r="Z51" s="207"/>
    </row>
    <row r="52" ht="12.0" customHeight="1">
      <c r="A52" s="233"/>
      <c r="B52" s="223" t="s">
        <v>363</v>
      </c>
      <c r="C52" s="246" t="s">
        <v>93</v>
      </c>
      <c r="D52" s="225">
        <f>'Skier Times'!H55</f>
        <v>0.2361111111</v>
      </c>
      <c r="E52" s="225">
        <f>'Skier Times'!T55</f>
        <v>0.3305878553</v>
      </c>
      <c r="F52" s="228"/>
      <c r="G52" s="221"/>
      <c r="H52" s="253"/>
      <c r="I52" s="252"/>
      <c r="J52" s="221" t="s">
        <v>347</v>
      </c>
      <c r="K52" s="221" t="s">
        <v>348</v>
      </c>
      <c r="L52" s="36"/>
      <c r="M52" s="36"/>
      <c r="N52" s="36"/>
      <c r="O52" s="36"/>
      <c r="P52" s="36"/>
      <c r="Q52" s="36"/>
      <c r="R52" s="207"/>
      <c r="S52" s="207"/>
      <c r="T52" s="207"/>
      <c r="U52" s="207"/>
      <c r="V52" s="207"/>
      <c r="W52" s="207"/>
      <c r="X52" s="207"/>
      <c r="Y52" s="207"/>
      <c r="Z52" s="207"/>
    </row>
    <row r="53" ht="12.0" customHeight="1">
      <c r="A53" s="233"/>
      <c r="B53" s="234" t="s">
        <v>343</v>
      </c>
      <c r="C53" s="235" t="s">
        <v>91</v>
      </c>
      <c r="D53" s="225">
        <f>'Skier Times'!H56</f>
        <v>0.2367521368</v>
      </c>
      <c r="E53" s="225">
        <f>'Skier Times'!T56</f>
        <v>0.3315568475</v>
      </c>
      <c r="F53" s="228"/>
      <c r="G53" s="221"/>
      <c r="H53" s="253"/>
      <c r="I53" s="252"/>
      <c r="J53" s="221" t="s">
        <v>344</v>
      </c>
      <c r="K53" s="221" t="s">
        <v>345</v>
      </c>
      <c r="L53" s="36"/>
      <c r="M53" s="36"/>
      <c r="N53" s="36"/>
      <c r="O53" s="36"/>
      <c r="P53" s="36"/>
      <c r="Q53" s="36"/>
      <c r="R53" s="207"/>
      <c r="S53" s="207"/>
      <c r="T53" s="207"/>
      <c r="U53" s="207"/>
      <c r="V53" s="207"/>
      <c r="W53" s="207"/>
      <c r="X53" s="207"/>
      <c r="Y53" s="207"/>
      <c r="Z53" s="207"/>
    </row>
    <row r="54" ht="12.0" customHeight="1">
      <c r="A54" s="233"/>
      <c r="B54" s="234" t="s">
        <v>88</v>
      </c>
      <c r="C54" s="245" t="s">
        <v>89</v>
      </c>
      <c r="D54" s="225">
        <f>'Skier Times'!H57</f>
        <v>0.2409188034</v>
      </c>
      <c r="E54" s="225">
        <f>'Skier Times'!T57</f>
        <v>0.3378552972</v>
      </c>
      <c r="F54" s="228"/>
      <c r="G54" s="221"/>
      <c r="H54" s="253"/>
      <c r="I54" s="252"/>
      <c r="J54" s="221" t="s">
        <v>341</v>
      </c>
      <c r="K54" s="221" t="s">
        <v>342</v>
      </c>
      <c r="L54" s="36"/>
      <c r="M54" s="36"/>
      <c r="N54" s="36"/>
      <c r="O54" s="36"/>
      <c r="P54" s="36"/>
      <c r="Q54" s="36"/>
      <c r="R54" s="207"/>
      <c r="S54" s="207"/>
      <c r="T54" s="207"/>
      <c r="U54" s="207"/>
      <c r="V54" s="207"/>
      <c r="W54" s="207"/>
      <c r="X54" s="207"/>
      <c r="Y54" s="207"/>
      <c r="Z54" s="207"/>
    </row>
    <row r="55" ht="24.0" customHeight="1">
      <c r="A55" s="233"/>
      <c r="B55" s="234" t="s">
        <v>105</v>
      </c>
      <c r="C55" s="234" t="s">
        <v>106</v>
      </c>
      <c r="D55" s="225">
        <f>'Skier Times'!H58</f>
        <v>0.2447649573</v>
      </c>
      <c r="E55" s="225">
        <f>'Skier Times'!T58</f>
        <v>0.3436692506</v>
      </c>
      <c r="F55" s="228"/>
      <c r="G55" s="217" t="s">
        <v>326</v>
      </c>
      <c r="H55" s="238" t="s">
        <v>364</v>
      </c>
      <c r="I55" s="252"/>
      <c r="J55" s="221" t="s">
        <v>339</v>
      </c>
      <c r="K55" s="221" t="s">
        <v>340</v>
      </c>
      <c r="L55" s="36"/>
      <c r="M55" s="36"/>
      <c r="N55" s="36"/>
      <c r="O55" s="36"/>
      <c r="P55" s="36"/>
      <c r="Q55" s="36"/>
      <c r="R55" s="207"/>
      <c r="S55" s="207"/>
      <c r="T55" s="207"/>
      <c r="U55" s="207"/>
      <c r="V55" s="207"/>
      <c r="W55" s="207"/>
      <c r="X55" s="207"/>
      <c r="Y55" s="207"/>
      <c r="Z55" s="207"/>
    </row>
    <row r="56" ht="12.0" customHeight="1">
      <c r="A56" s="233"/>
      <c r="B56" s="234" t="s">
        <v>107</v>
      </c>
      <c r="C56" s="234" t="s">
        <v>85</v>
      </c>
      <c r="D56" s="225">
        <f>'Skier Times'!H59</f>
        <v>0.2502136752</v>
      </c>
      <c r="E56" s="225">
        <f>'Skier Times'!T59</f>
        <v>0.3519056848</v>
      </c>
      <c r="F56" s="228"/>
      <c r="G56" s="221"/>
      <c r="H56" s="253"/>
      <c r="I56" s="252"/>
      <c r="J56" s="221" t="s">
        <v>336</v>
      </c>
      <c r="K56" s="221" t="s">
        <v>337</v>
      </c>
      <c r="L56" s="36"/>
      <c r="M56" s="36"/>
      <c r="N56" s="36"/>
      <c r="O56" s="36"/>
      <c r="P56" s="36"/>
      <c r="Q56" s="36"/>
      <c r="R56" s="207"/>
      <c r="S56" s="207"/>
      <c r="T56" s="207"/>
      <c r="U56" s="207"/>
      <c r="V56" s="207"/>
      <c r="W56" s="207"/>
      <c r="X56" s="207"/>
      <c r="Y56" s="207"/>
      <c r="Z56" s="207"/>
    </row>
    <row r="57" ht="12.0" customHeight="1">
      <c r="A57" s="233"/>
      <c r="B57" s="234" t="s">
        <v>79</v>
      </c>
      <c r="C57" s="244" t="s">
        <v>84</v>
      </c>
      <c r="D57" s="225">
        <f>'Skier Times'!H60</f>
        <v>0.2572649573</v>
      </c>
      <c r="E57" s="225">
        <f>'Skier Times'!T60</f>
        <v>0.3625645995</v>
      </c>
      <c r="F57" s="243" t="s">
        <v>331</v>
      </c>
      <c r="G57" s="221"/>
      <c r="H57" s="242"/>
      <c r="I57" s="36"/>
      <c r="J57" s="221" t="s">
        <v>334</v>
      </c>
      <c r="K57" s="221" t="s">
        <v>335</v>
      </c>
      <c r="L57" s="36"/>
      <c r="M57" s="36"/>
      <c r="N57" s="36"/>
      <c r="O57" s="36"/>
      <c r="P57" s="36"/>
      <c r="Q57" s="36"/>
      <c r="R57" s="207"/>
      <c r="S57" s="207"/>
      <c r="T57" s="207"/>
      <c r="U57" s="207"/>
      <c r="V57" s="207"/>
      <c r="W57" s="207"/>
      <c r="X57" s="207"/>
      <c r="Y57" s="207"/>
      <c r="Z57" s="207"/>
    </row>
    <row r="58" ht="12.0" customHeight="1">
      <c r="A58" s="233"/>
      <c r="B58" s="234" t="s">
        <v>79</v>
      </c>
      <c r="C58" s="234" t="s">
        <v>83</v>
      </c>
      <c r="D58" s="225">
        <f>'Skier Times'!H61</f>
        <v>0.2582264957</v>
      </c>
      <c r="E58" s="225">
        <f>'Skier Times'!T61</f>
        <v>0.3640180879</v>
      </c>
      <c r="F58" s="243" t="s">
        <v>331</v>
      </c>
      <c r="G58" s="221"/>
      <c r="H58" s="242"/>
      <c r="I58" s="36"/>
      <c r="J58" s="221" t="s">
        <v>332</v>
      </c>
      <c r="K58" s="221" t="s">
        <v>333</v>
      </c>
      <c r="L58" s="36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</row>
    <row r="59" ht="12.0" customHeight="1">
      <c r="A59" s="233"/>
      <c r="B59" s="234" t="s">
        <v>107</v>
      </c>
      <c r="C59" s="18" t="s">
        <v>81</v>
      </c>
      <c r="D59" s="225">
        <f>'Skier Times'!H62</f>
        <v>0.2617521368</v>
      </c>
      <c r="E59" s="225">
        <f>'Skier Times'!T62</f>
        <v>0.3693475452</v>
      </c>
      <c r="F59" s="243"/>
      <c r="G59" s="221"/>
      <c r="H59" s="242"/>
      <c r="I59" s="36"/>
      <c r="J59" s="221" t="s">
        <v>329</v>
      </c>
      <c r="K59" s="221" t="s">
        <v>330</v>
      </c>
      <c r="L59" s="36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ht="24.75" customHeight="1">
      <c r="A60" s="233"/>
      <c r="B60" s="234" t="s">
        <v>82</v>
      </c>
      <c r="C60" s="234" t="s">
        <v>80</v>
      </c>
      <c r="D60" s="225">
        <f>'Skier Times'!H63</f>
        <v>0.2643162393</v>
      </c>
      <c r="E60" s="225">
        <f>'Skier Times'!T63</f>
        <v>0.3732235142</v>
      </c>
      <c r="F60" s="228"/>
      <c r="G60" s="217" t="s">
        <v>326</v>
      </c>
      <c r="H60" s="238" t="s">
        <v>365</v>
      </c>
      <c r="I60" s="252"/>
      <c r="J60" s="221" t="s">
        <v>327</v>
      </c>
      <c r="K60" s="221" t="s">
        <v>328</v>
      </c>
      <c r="L60" s="36"/>
      <c r="M60" s="36"/>
      <c r="N60" s="36"/>
      <c r="O60" s="36"/>
      <c r="P60" s="36"/>
      <c r="Q60" s="36"/>
      <c r="R60" s="207"/>
      <c r="S60" s="207"/>
      <c r="T60" s="207"/>
      <c r="U60" s="207"/>
      <c r="V60" s="207"/>
      <c r="W60" s="207"/>
      <c r="X60" s="207"/>
      <c r="Y60" s="207"/>
      <c r="Z60" s="207"/>
    </row>
    <row r="61" ht="15.75" customHeight="1">
      <c r="A61" s="233"/>
      <c r="B61" s="234" t="s">
        <v>322</v>
      </c>
      <c r="C61" s="234"/>
      <c r="D61" s="225"/>
      <c r="E61" s="225"/>
      <c r="F61" s="228"/>
      <c r="G61" s="217" t="s">
        <v>323</v>
      </c>
      <c r="H61" s="254"/>
      <c r="I61" s="252"/>
      <c r="J61" s="221"/>
      <c r="K61" s="221"/>
      <c r="L61" s="36"/>
      <c r="M61" s="36"/>
      <c r="N61" s="36"/>
      <c r="O61" s="36"/>
      <c r="P61" s="36"/>
      <c r="Q61" s="36"/>
      <c r="R61" s="207"/>
      <c r="S61" s="207"/>
      <c r="T61" s="207"/>
      <c r="U61" s="207"/>
      <c r="V61" s="207"/>
      <c r="W61" s="207"/>
      <c r="X61" s="207"/>
      <c r="Y61" s="207"/>
      <c r="Z61" s="207"/>
    </row>
    <row r="62" ht="15.75" customHeight="1">
      <c r="A62" s="233"/>
      <c r="B62" s="234" t="s">
        <v>366</v>
      </c>
      <c r="C62" s="234"/>
      <c r="D62" s="225"/>
      <c r="E62" s="225"/>
      <c r="F62" s="228"/>
      <c r="G62" s="217" t="s">
        <v>325</v>
      </c>
      <c r="H62" s="254"/>
      <c r="I62" s="252"/>
      <c r="J62" s="221"/>
      <c r="K62" s="221"/>
      <c r="L62" s="36"/>
      <c r="M62" s="36"/>
      <c r="N62" s="36"/>
      <c r="O62" s="36"/>
      <c r="P62" s="36"/>
      <c r="Q62" s="36"/>
      <c r="R62" s="207"/>
      <c r="S62" s="207"/>
      <c r="T62" s="207"/>
      <c r="U62" s="207"/>
      <c r="V62" s="207"/>
      <c r="W62" s="207"/>
      <c r="X62" s="207"/>
      <c r="Y62" s="207"/>
      <c r="Z62" s="207"/>
    </row>
    <row r="63" ht="12.0" customHeight="1">
      <c r="A63" s="233"/>
      <c r="B63" s="234" t="s">
        <v>322</v>
      </c>
      <c r="C63" s="234" t="s">
        <v>78</v>
      </c>
      <c r="D63" s="225">
        <f>'Skier Times'!H64</f>
        <v>0.2665598291</v>
      </c>
      <c r="E63" s="225">
        <f>'Skier Times'!T64</f>
        <v>0.3766149871</v>
      </c>
      <c r="F63" s="228"/>
      <c r="G63" s="221"/>
      <c r="H63" s="253"/>
      <c r="I63" s="252"/>
      <c r="J63" s="221" t="s">
        <v>320</v>
      </c>
      <c r="K63" s="221" t="s">
        <v>321</v>
      </c>
      <c r="L63" s="36"/>
      <c r="M63" s="36"/>
      <c r="N63" s="36"/>
      <c r="O63" s="36"/>
      <c r="P63" s="36"/>
      <c r="Q63" s="36"/>
      <c r="R63" s="207"/>
      <c r="S63" s="207"/>
      <c r="T63" s="207"/>
      <c r="U63" s="207"/>
      <c r="V63" s="207"/>
      <c r="W63" s="207"/>
      <c r="X63" s="207"/>
      <c r="Y63" s="207"/>
      <c r="Z63" s="207"/>
    </row>
    <row r="64" ht="12.0" customHeight="1">
      <c r="A64" s="233"/>
      <c r="B64" s="234" t="s">
        <v>75</v>
      </c>
      <c r="C64" s="234" t="s">
        <v>76</v>
      </c>
      <c r="D64" s="225">
        <f>'Skier Times'!H65</f>
        <v>0.2675213675</v>
      </c>
      <c r="E64" s="225">
        <f>'Skier Times'!T65</f>
        <v>0.3780684755</v>
      </c>
      <c r="F64" s="228"/>
      <c r="G64" s="221"/>
      <c r="H64" s="253"/>
      <c r="I64" s="252"/>
      <c r="J64" s="238" t="s">
        <v>318</v>
      </c>
      <c r="K64" s="238" t="s">
        <v>319</v>
      </c>
      <c r="L64" s="36"/>
      <c r="M64" s="36"/>
      <c r="N64" s="36"/>
      <c r="O64" s="36"/>
      <c r="P64" s="36"/>
      <c r="Q64" s="36"/>
      <c r="R64" s="207"/>
      <c r="S64" s="207"/>
      <c r="T64" s="207"/>
      <c r="U64" s="207"/>
      <c r="V64" s="207"/>
      <c r="W64" s="207"/>
      <c r="X64" s="207"/>
      <c r="Y64" s="207"/>
      <c r="Z64" s="207"/>
    </row>
    <row r="65" ht="12.0" customHeight="1">
      <c r="A65" s="233"/>
      <c r="B65" s="234" t="s">
        <v>73</v>
      </c>
      <c r="C65" s="234" t="s">
        <v>74</v>
      </c>
      <c r="D65" s="225">
        <f>'Skier Times'!H66</f>
        <v>0.2681623932</v>
      </c>
      <c r="E65" s="225">
        <f>'Skier Times'!T66</f>
        <v>0.3790374677</v>
      </c>
      <c r="F65" s="231" t="s">
        <v>300</v>
      </c>
      <c r="G65" s="217" t="s">
        <v>301</v>
      </c>
      <c r="H65" s="255" t="s">
        <v>367</v>
      </c>
      <c r="I65" s="252"/>
      <c r="J65" s="238" t="s">
        <v>316</v>
      </c>
      <c r="K65" s="238" t="s">
        <v>317</v>
      </c>
      <c r="L65" s="36"/>
      <c r="M65" s="36"/>
      <c r="N65" s="36"/>
      <c r="O65" s="36"/>
      <c r="P65" s="36"/>
      <c r="Q65" s="36"/>
      <c r="R65" s="207"/>
      <c r="S65" s="207"/>
      <c r="T65" s="207"/>
      <c r="U65" s="207"/>
      <c r="V65" s="207"/>
      <c r="W65" s="207"/>
      <c r="X65" s="207"/>
      <c r="Y65" s="207"/>
      <c r="Z65" s="207"/>
    </row>
    <row r="66" ht="12.0" customHeight="1">
      <c r="A66" s="233"/>
      <c r="B66" s="234" t="s">
        <v>109</v>
      </c>
      <c r="C66" s="234" t="s">
        <v>72</v>
      </c>
      <c r="D66" s="225">
        <f>'Skier Times'!H67</f>
        <v>0.2736111111</v>
      </c>
      <c r="E66" s="225">
        <f>'Skier Times'!T67</f>
        <v>0.3872739018</v>
      </c>
      <c r="F66" s="228"/>
      <c r="G66" s="221"/>
      <c r="H66" s="253"/>
      <c r="I66" s="252"/>
      <c r="J66" s="221" t="s">
        <v>313</v>
      </c>
      <c r="K66" s="221" t="s">
        <v>314</v>
      </c>
      <c r="L66" s="36"/>
      <c r="M66" s="36"/>
      <c r="N66" s="36"/>
      <c r="O66" s="36"/>
      <c r="P66" s="36"/>
      <c r="Q66" s="36"/>
      <c r="R66" s="207"/>
      <c r="S66" s="207"/>
      <c r="T66" s="207"/>
      <c r="U66" s="207"/>
      <c r="V66" s="207"/>
      <c r="W66" s="207"/>
      <c r="X66" s="207"/>
      <c r="Y66" s="207"/>
      <c r="Z66" s="207"/>
    </row>
    <row r="67" ht="25.5" customHeight="1">
      <c r="A67" s="229"/>
      <c r="B67" s="234" t="s">
        <v>73</v>
      </c>
      <c r="C67" s="234" t="s">
        <v>70</v>
      </c>
      <c r="D67" s="225">
        <f>'Skier Times'!H68</f>
        <v>0.2764957265</v>
      </c>
      <c r="E67" s="225">
        <f>'Skier Times'!T68</f>
        <v>0.3916343669</v>
      </c>
      <c r="F67" s="231" t="s">
        <v>300</v>
      </c>
      <c r="G67" s="217" t="s">
        <v>301</v>
      </c>
      <c r="H67" s="255" t="s">
        <v>367</v>
      </c>
      <c r="I67" s="252"/>
      <c r="J67" s="221" t="s">
        <v>311</v>
      </c>
      <c r="K67" s="221" t="s">
        <v>312</v>
      </c>
      <c r="L67" s="36"/>
      <c r="M67" s="36"/>
      <c r="N67" s="36"/>
      <c r="O67" s="36"/>
      <c r="P67" s="36"/>
      <c r="Q67" s="36"/>
      <c r="R67" s="207"/>
      <c r="S67" s="207"/>
      <c r="T67" s="207"/>
      <c r="U67" s="207"/>
      <c r="V67" s="207"/>
      <c r="W67" s="207"/>
      <c r="X67" s="207"/>
      <c r="Y67" s="207"/>
      <c r="Z67" s="207"/>
    </row>
    <row r="68" ht="24.0" customHeight="1">
      <c r="A68" s="222"/>
      <c r="B68" s="223" t="s">
        <v>65</v>
      </c>
      <c r="C68" s="246" t="s">
        <v>66</v>
      </c>
      <c r="D68" s="225">
        <f>'Skier Times'!H69</f>
        <v>0.2793803419</v>
      </c>
      <c r="E68" s="225">
        <f>'Skier Times'!T69</f>
        <v>0.395994832</v>
      </c>
      <c r="F68" s="228"/>
      <c r="G68" s="221"/>
      <c r="H68" s="221" t="s">
        <v>306</v>
      </c>
      <c r="I68" s="252"/>
      <c r="J68" s="221" t="s">
        <v>307</v>
      </c>
      <c r="K68" s="221" t="s">
        <v>308</v>
      </c>
      <c r="L68" s="36"/>
      <c r="M68" s="36"/>
      <c r="N68" s="36"/>
      <c r="O68" s="36"/>
      <c r="P68" s="36"/>
      <c r="Q68" s="36"/>
      <c r="R68" s="207"/>
      <c r="S68" s="207"/>
      <c r="T68" s="207"/>
      <c r="U68" s="207"/>
      <c r="V68" s="207"/>
      <c r="W68" s="207"/>
      <c r="X68" s="207"/>
      <c r="Y68" s="207"/>
      <c r="Z68" s="207"/>
    </row>
    <row r="69" ht="25.5" customHeight="1">
      <c r="A69" s="226" t="s">
        <v>111</v>
      </c>
      <c r="B69" s="234" t="s">
        <v>73</v>
      </c>
      <c r="C69" s="235" t="s">
        <v>64</v>
      </c>
      <c r="D69" s="225">
        <f>'Skier Times'!H71</f>
        <v>0.2844551282</v>
      </c>
      <c r="E69" s="225">
        <f>'Skier Times'!T71</f>
        <v>0.4018895349</v>
      </c>
      <c r="F69" s="231" t="s">
        <v>300</v>
      </c>
      <c r="G69" s="217" t="s">
        <v>301</v>
      </c>
      <c r="H69" s="255" t="s">
        <v>367</v>
      </c>
      <c r="I69" s="252"/>
      <c r="J69" s="221" t="s">
        <v>303</v>
      </c>
      <c r="K69" s="221" t="s">
        <v>304</v>
      </c>
      <c r="L69" s="36"/>
      <c r="M69" s="36"/>
      <c r="N69" s="36"/>
      <c r="O69" s="36"/>
      <c r="P69" s="36"/>
      <c r="Q69" s="36"/>
      <c r="R69" s="207"/>
      <c r="S69" s="207"/>
      <c r="T69" s="207"/>
      <c r="U69" s="207"/>
      <c r="V69" s="207"/>
      <c r="W69" s="207"/>
      <c r="X69" s="207"/>
      <c r="Y69" s="207"/>
      <c r="Z69" s="207"/>
    </row>
    <row r="70" ht="15.75" customHeight="1">
      <c r="A70" s="233"/>
      <c r="B70" s="234" t="s">
        <v>113</v>
      </c>
      <c r="C70" s="235" t="s">
        <v>62</v>
      </c>
      <c r="D70" s="225">
        <f>'Skier Times'!H72</f>
        <v>0.2850961538</v>
      </c>
      <c r="E70" s="225">
        <f>'Skier Times'!T72</f>
        <v>0.4028585271</v>
      </c>
      <c r="F70" s="231"/>
      <c r="G70" s="217"/>
      <c r="H70" s="255"/>
      <c r="I70" s="252"/>
      <c r="J70" s="219" t="s">
        <v>298</v>
      </c>
      <c r="K70" s="219" t="s">
        <v>299</v>
      </c>
      <c r="L70" s="36"/>
      <c r="M70" s="36"/>
      <c r="N70" s="36"/>
      <c r="O70" s="36"/>
      <c r="P70" s="36"/>
      <c r="Q70" s="36"/>
      <c r="R70" s="207"/>
      <c r="S70" s="207"/>
      <c r="T70" s="207"/>
      <c r="U70" s="207"/>
      <c r="V70" s="207"/>
      <c r="W70" s="207"/>
      <c r="X70" s="207"/>
      <c r="Y70" s="207"/>
      <c r="Z70" s="207"/>
    </row>
    <row r="71" ht="12.0" customHeight="1">
      <c r="A71" s="233"/>
      <c r="B71" s="234" t="s">
        <v>73</v>
      </c>
      <c r="C71" s="235" t="s">
        <v>61</v>
      </c>
      <c r="D71" s="225">
        <f>'Skier Times'!H73</f>
        <v>0.2899038462</v>
      </c>
      <c r="E71" s="225">
        <f>'Skier Times'!T73</f>
        <v>0.410125969</v>
      </c>
      <c r="F71" s="228"/>
      <c r="G71" s="221"/>
      <c r="H71" s="253"/>
      <c r="I71" s="252"/>
      <c r="J71" s="219" t="s">
        <v>296</v>
      </c>
      <c r="K71" s="219" t="s">
        <v>297</v>
      </c>
      <c r="L71" s="36"/>
      <c r="M71" s="36"/>
      <c r="N71" s="36"/>
      <c r="O71" s="36"/>
      <c r="P71" s="36"/>
      <c r="Q71" s="36"/>
      <c r="R71" s="207"/>
      <c r="S71" s="207"/>
      <c r="T71" s="207"/>
      <c r="U71" s="207"/>
      <c r="V71" s="207"/>
      <c r="W71" s="207"/>
      <c r="X71" s="207"/>
      <c r="Y71" s="207"/>
      <c r="Z71" s="207"/>
    </row>
    <row r="72" ht="12.0" customHeight="1">
      <c r="A72" s="233"/>
      <c r="B72" s="234" t="s">
        <v>293</v>
      </c>
      <c r="C72" s="235" t="s">
        <v>59</v>
      </c>
      <c r="D72" s="225">
        <f>'Skier Times'!H74</f>
        <v>0.3104166667</v>
      </c>
      <c r="E72" s="225">
        <f>'Skier Times'!T74</f>
        <v>0.4411337209</v>
      </c>
      <c r="F72" s="228"/>
      <c r="G72" s="221"/>
      <c r="H72" s="253"/>
      <c r="I72" s="252"/>
      <c r="J72" s="219" t="s">
        <v>294</v>
      </c>
      <c r="K72" s="219" t="s">
        <v>295</v>
      </c>
      <c r="L72" s="36"/>
      <c r="M72" s="36"/>
      <c r="N72" s="36"/>
      <c r="O72" s="36"/>
      <c r="P72" s="36"/>
      <c r="Q72" s="36"/>
      <c r="R72" s="207"/>
      <c r="S72" s="207"/>
      <c r="T72" s="207"/>
      <c r="U72" s="207"/>
      <c r="V72" s="207"/>
      <c r="W72" s="207"/>
      <c r="X72" s="207"/>
      <c r="Y72" s="207"/>
      <c r="Z72" s="207"/>
    </row>
    <row r="73" ht="12.0" customHeight="1">
      <c r="A73" s="233"/>
      <c r="B73" s="234" t="s">
        <v>56</v>
      </c>
      <c r="C73" s="235" t="s">
        <v>57</v>
      </c>
      <c r="D73" s="225">
        <f>'Skier Times'!H75</f>
        <v>0.3107371795</v>
      </c>
      <c r="E73" s="225">
        <f>'Skier Times'!T75</f>
        <v>0.4416182171</v>
      </c>
      <c r="F73" s="228"/>
      <c r="G73" s="221"/>
      <c r="H73" s="253"/>
      <c r="I73" s="252"/>
      <c r="J73" s="219" t="s">
        <v>291</v>
      </c>
      <c r="K73" s="219" t="s">
        <v>292</v>
      </c>
      <c r="L73" s="36"/>
      <c r="M73" s="36"/>
      <c r="N73" s="36"/>
      <c r="O73" s="36"/>
      <c r="P73" s="36"/>
      <c r="Q73" s="36"/>
      <c r="R73" s="207"/>
      <c r="S73" s="207"/>
      <c r="T73" s="207"/>
      <c r="U73" s="207"/>
      <c r="V73" s="207"/>
      <c r="W73" s="207"/>
      <c r="X73" s="207"/>
      <c r="Y73" s="207"/>
      <c r="Z73" s="207"/>
    </row>
    <row r="74" ht="12.0" customHeight="1">
      <c r="A74" s="229"/>
      <c r="B74" s="234" t="s">
        <v>288</v>
      </c>
      <c r="C74" s="235" t="s">
        <v>55</v>
      </c>
      <c r="D74" s="225">
        <f>'Skier Times'!H76</f>
        <v>0.3213141026</v>
      </c>
      <c r="E74" s="225">
        <f>'Skier Times'!T76</f>
        <v>0.4576065891</v>
      </c>
      <c r="F74" s="228"/>
      <c r="G74" s="221"/>
      <c r="H74" s="253"/>
      <c r="I74" s="252"/>
      <c r="J74" s="219" t="s">
        <v>289</v>
      </c>
      <c r="K74" s="219" t="s">
        <v>290</v>
      </c>
      <c r="L74" s="36"/>
      <c r="M74" s="36"/>
      <c r="N74" s="36"/>
      <c r="O74" s="36"/>
      <c r="P74" s="36"/>
      <c r="Q74" s="36"/>
      <c r="R74" s="207"/>
      <c r="S74" s="207"/>
      <c r="T74" s="207"/>
      <c r="U74" s="207"/>
      <c r="V74" s="207"/>
      <c r="W74" s="207"/>
      <c r="X74" s="207"/>
      <c r="Y74" s="207"/>
      <c r="Z74" s="207"/>
    </row>
    <row r="75" ht="24.0" customHeight="1">
      <c r="A75" s="222"/>
      <c r="B75" s="223" t="s">
        <v>368</v>
      </c>
      <c r="C75" s="246" t="s">
        <v>52</v>
      </c>
      <c r="D75" s="225">
        <f>'Skier Times'!H77</f>
        <v>0.3213141026</v>
      </c>
      <c r="E75" s="225">
        <f>'Skier Times'!T77</f>
        <v>0.4576065891</v>
      </c>
      <c r="F75" s="228"/>
      <c r="G75" s="221"/>
      <c r="H75" s="253"/>
      <c r="I75" s="252"/>
      <c r="J75" s="219" t="s">
        <v>286</v>
      </c>
      <c r="K75" s="219" t="s">
        <v>287</v>
      </c>
      <c r="L75" s="36"/>
      <c r="M75" s="36"/>
      <c r="N75" s="36"/>
      <c r="O75" s="36"/>
      <c r="P75" s="36"/>
      <c r="Q75" s="36"/>
      <c r="R75" s="207"/>
      <c r="S75" s="207"/>
      <c r="T75" s="207"/>
      <c r="U75" s="207"/>
      <c r="V75" s="207"/>
      <c r="W75" s="207"/>
      <c r="X75" s="207"/>
      <c r="Y75" s="207"/>
      <c r="Z75" s="207"/>
    </row>
    <row r="76" ht="12.0" customHeight="1">
      <c r="A76" s="256" t="s">
        <v>118</v>
      </c>
      <c r="B76" s="234" t="s">
        <v>49</v>
      </c>
      <c r="C76" s="234" t="s">
        <v>50</v>
      </c>
      <c r="D76" s="225">
        <f>'Skier Times'!H79</f>
        <v>0.3263888889</v>
      </c>
      <c r="E76" s="225">
        <f>'Skier Times'!T79</f>
        <v>0.463501292</v>
      </c>
      <c r="F76" s="228"/>
      <c r="G76" s="221"/>
      <c r="H76" s="253"/>
      <c r="I76" s="252"/>
      <c r="J76" s="221" t="s">
        <v>283</v>
      </c>
      <c r="K76" s="221" t="s">
        <v>284</v>
      </c>
      <c r="L76" s="36"/>
      <c r="M76" s="36"/>
      <c r="N76" s="36"/>
      <c r="O76" s="36"/>
      <c r="P76" s="36"/>
      <c r="Q76" s="36"/>
      <c r="R76" s="207"/>
      <c r="S76" s="207"/>
      <c r="T76" s="207"/>
      <c r="U76" s="207"/>
      <c r="V76" s="207"/>
      <c r="W76" s="207"/>
      <c r="X76" s="207"/>
      <c r="Y76" s="207"/>
      <c r="Z76" s="207"/>
    </row>
    <row r="77" ht="12.0" customHeight="1">
      <c r="A77" s="257"/>
      <c r="B77" s="234" t="s">
        <v>49</v>
      </c>
      <c r="C77" s="234" t="s">
        <v>48</v>
      </c>
      <c r="D77" s="225">
        <f>'Skier Times'!H80</f>
        <v>0.3283119658</v>
      </c>
      <c r="E77" s="225">
        <f>'Skier Times'!T80</f>
        <v>0.4664082687</v>
      </c>
      <c r="F77" s="228"/>
      <c r="G77" s="221"/>
      <c r="H77" s="253"/>
      <c r="I77" s="252"/>
      <c r="J77" s="219" t="s">
        <v>281</v>
      </c>
      <c r="K77" s="219" t="s">
        <v>282</v>
      </c>
      <c r="L77" s="36"/>
      <c r="M77" s="36"/>
      <c r="N77" s="36"/>
      <c r="O77" s="36"/>
      <c r="P77" s="36"/>
      <c r="Q77" s="36"/>
      <c r="R77" s="207"/>
      <c r="S77" s="207"/>
      <c r="T77" s="207"/>
      <c r="U77" s="207"/>
      <c r="V77" s="207"/>
      <c r="W77" s="207"/>
      <c r="X77" s="207"/>
      <c r="Y77" s="207"/>
      <c r="Z77" s="207"/>
    </row>
    <row r="78" ht="15.75" customHeight="1">
      <c r="A78" s="257"/>
      <c r="B78" s="236" t="s">
        <v>165</v>
      </c>
      <c r="C78" s="234" t="s">
        <v>46</v>
      </c>
      <c r="D78" s="225">
        <f>'Skier Times'!H81</f>
        <v>0.3398504274</v>
      </c>
      <c r="E78" s="225">
        <f>'Skier Times'!T81</f>
        <v>0.4838501292</v>
      </c>
      <c r="F78" s="228"/>
      <c r="G78" s="221"/>
      <c r="H78" s="253"/>
      <c r="I78" s="252"/>
      <c r="J78" s="219" t="s">
        <v>279</v>
      </c>
      <c r="K78" s="219" t="s">
        <v>280</v>
      </c>
      <c r="L78" s="36"/>
      <c r="M78" s="36"/>
      <c r="N78" s="36"/>
      <c r="O78" s="36"/>
      <c r="P78" s="36"/>
      <c r="Q78" s="36"/>
      <c r="R78" s="207"/>
      <c r="S78" s="207"/>
      <c r="T78" s="207"/>
      <c r="U78" s="207"/>
      <c r="V78" s="207"/>
      <c r="W78" s="207"/>
      <c r="X78" s="207"/>
      <c r="Y78" s="207"/>
      <c r="Z78" s="207"/>
    </row>
    <row r="79" ht="15.75" customHeight="1">
      <c r="A79" s="257"/>
      <c r="B79" s="234" t="s">
        <v>276</v>
      </c>
      <c r="C79" s="234" t="s">
        <v>44</v>
      </c>
      <c r="D79" s="225">
        <f>'Skier Times'!H82</f>
        <v>0.3408119658</v>
      </c>
      <c r="E79" s="225">
        <f>'Skier Times'!T82</f>
        <v>0.4853036176</v>
      </c>
      <c r="F79" s="228"/>
      <c r="G79" s="221"/>
      <c r="H79" s="253"/>
      <c r="I79" s="252"/>
      <c r="J79" s="219" t="s">
        <v>277</v>
      </c>
      <c r="K79" s="219" t="s">
        <v>278</v>
      </c>
      <c r="L79" s="36"/>
      <c r="M79" s="36"/>
      <c r="N79" s="36"/>
      <c r="O79" s="36"/>
      <c r="P79" s="36"/>
      <c r="Q79" s="36"/>
      <c r="R79" s="207"/>
      <c r="S79" s="207"/>
      <c r="T79" s="207"/>
      <c r="U79" s="207"/>
      <c r="V79" s="207"/>
      <c r="W79" s="207"/>
      <c r="X79" s="207"/>
      <c r="Y79" s="207"/>
      <c r="Z79" s="207"/>
    </row>
    <row r="80" ht="15.75" customHeight="1">
      <c r="A80" s="257"/>
      <c r="B80" s="234" t="s">
        <v>121</v>
      </c>
      <c r="C80" s="234" t="s">
        <v>42</v>
      </c>
      <c r="D80" s="225">
        <f>'Skier Times'!H83</f>
        <v>0.3590811966</v>
      </c>
      <c r="E80" s="225">
        <f>'Skier Times'!T83</f>
        <v>0.5129198966</v>
      </c>
      <c r="F80" s="228"/>
      <c r="G80" s="221"/>
      <c r="H80" s="253"/>
      <c r="I80" s="252"/>
      <c r="J80" s="219" t="s">
        <v>274</v>
      </c>
      <c r="K80" s="219" t="s">
        <v>275</v>
      </c>
      <c r="L80" s="36"/>
      <c r="M80" s="36"/>
      <c r="N80" s="36"/>
      <c r="O80" s="36"/>
      <c r="P80" s="36"/>
      <c r="Q80" s="36"/>
      <c r="R80" s="207"/>
      <c r="S80" s="207"/>
      <c r="T80" s="207"/>
      <c r="U80" s="207"/>
      <c r="V80" s="207"/>
      <c r="W80" s="207"/>
      <c r="X80" s="207"/>
      <c r="Y80" s="207"/>
      <c r="Z80" s="207"/>
    </row>
    <row r="81" ht="15.75" customHeight="1">
      <c r="A81" s="257"/>
      <c r="B81" s="234" t="s">
        <v>369</v>
      </c>
      <c r="C81" s="234" t="s">
        <v>123</v>
      </c>
      <c r="D81" s="225">
        <f>'Skier Times'!H84</f>
        <v>0.3606837607</v>
      </c>
      <c r="E81" s="225">
        <f>'Skier Times'!T84</f>
        <v>0.5153423773</v>
      </c>
      <c r="F81" s="228"/>
      <c r="G81" s="221"/>
      <c r="H81" s="253"/>
      <c r="I81" s="252"/>
      <c r="J81" s="219" t="s">
        <v>370</v>
      </c>
      <c r="K81" s="219" t="s">
        <v>371</v>
      </c>
      <c r="L81" s="36"/>
      <c r="M81" s="36"/>
      <c r="N81" s="36"/>
      <c r="O81" s="36"/>
      <c r="P81" s="36"/>
      <c r="Q81" s="36"/>
      <c r="R81" s="207"/>
      <c r="S81" s="207"/>
      <c r="T81" s="207"/>
      <c r="U81" s="207"/>
      <c r="V81" s="207"/>
      <c r="W81" s="207"/>
      <c r="X81" s="207"/>
      <c r="Y81" s="207"/>
      <c r="Z81" s="207"/>
    </row>
    <row r="82" ht="12.0" customHeight="1">
      <c r="A82" s="257"/>
      <c r="B82" s="58" t="s">
        <v>43</v>
      </c>
      <c r="C82" s="67" t="s">
        <v>124</v>
      </c>
      <c r="D82" s="225">
        <f>'Skier Times'!H85</f>
        <v>0.3786324786</v>
      </c>
      <c r="E82" s="225">
        <f>'Skier Times'!T85</f>
        <v>0.5424741602</v>
      </c>
      <c r="F82" s="228"/>
      <c r="G82" s="221"/>
      <c r="H82" s="253"/>
      <c r="I82" s="252"/>
      <c r="J82" s="221" t="s">
        <v>372</v>
      </c>
      <c r="K82" s="221" t="s">
        <v>373</v>
      </c>
      <c r="L82" s="36"/>
      <c r="M82" s="36"/>
      <c r="N82" s="36"/>
      <c r="O82" s="36"/>
      <c r="P82" s="36"/>
      <c r="Q82" s="36"/>
      <c r="R82" s="207"/>
      <c r="S82" s="207"/>
      <c r="T82" s="207"/>
      <c r="U82" s="207"/>
      <c r="V82" s="207"/>
      <c r="W82" s="207"/>
      <c r="X82" s="207"/>
      <c r="Y82" s="207"/>
      <c r="Z82" s="207"/>
    </row>
    <row r="83" ht="12.0" customHeight="1">
      <c r="A83" s="257"/>
      <c r="B83" s="234" t="s">
        <v>374</v>
      </c>
      <c r="C83" s="234" t="s">
        <v>126</v>
      </c>
      <c r="D83" s="225">
        <f>'Skier Times'!H86</f>
        <v>0.3802350427</v>
      </c>
      <c r="E83" s="225">
        <f>'Skier Times'!T86</f>
        <v>0.5448966408</v>
      </c>
      <c r="F83" s="228"/>
      <c r="G83" s="221"/>
      <c r="H83" s="253"/>
      <c r="I83" s="252"/>
      <c r="J83" s="221" t="s">
        <v>375</v>
      </c>
      <c r="K83" s="221" t="s">
        <v>376</v>
      </c>
      <c r="L83" s="36"/>
      <c r="M83" s="36"/>
      <c r="N83" s="36"/>
      <c r="O83" s="36"/>
      <c r="P83" s="36"/>
      <c r="Q83" s="36"/>
      <c r="R83" s="207"/>
      <c r="S83" s="207"/>
      <c r="T83" s="207"/>
      <c r="U83" s="207"/>
      <c r="V83" s="207"/>
      <c r="W83" s="207"/>
      <c r="X83" s="207"/>
      <c r="Y83" s="207"/>
      <c r="Z83" s="207"/>
    </row>
    <row r="84" ht="15.75" customHeight="1">
      <c r="A84" s="222"/>
      <c r="B84" s="223" t="s">
        <v>262</v>
      </c>
      <c r="C84" s="224" t="s">
        <v>30</v>
      </c>
      <c r="D84" s="225">
        <f>'Skier Times'!H87</f>
        <v>0.3827991453</v>
      </c>
      <c r="E84" s="225">
        <f>'Skier Times'!T87</f>
        <v>0.5487726098</v>
      </c>
      <c r="F84" s="228"/>
      <c r="G84" s="221"/>
      <c r="H84" s="253"/>
      <c r="I84" s="252"/>
      <c r="J84" s="219" t="s">
        <v>263</v>
      </c>
      <c r="K84" s="219" t="s">
        <v>264</v>
      </c>
      <c r="L84" s="36"/>
      <c r="M84" s="36"/>
      <c r="N84" s="36"/>
      <c r="O84" s="36"/>
      <c r="P84" s="36"/>
      <c r="Q84" s="36"/>
      <c r="R84" s="207"/>
      <c r="S84" s="207"/>
      <c r="T84" s="207"/>
      <c r="U84" s="207"/>
      <c r="V84" s="207"/>
      <c r="W84" s="207"/>
      <c r="X84" s="207"/>
      <c r="Y84" s="207"/>
      <c r="Z84" s="207"/>
    </row>
    <row r="85" ht="15.75" customHeight="1">
      <c r="A85" s="256" t="s">
        <v>128</v>
      </c>
      <c r="B85" s="258" t="s">
        <v>27</v>
      </c>
      <c r="C85" s="49" t="s">
        <v>28</v>
      </c>
      <c r="D85" s="225">
        <f>'Skier Times'!H89</f>
        <v>0.3891559829</v>
      </c>
      <c r="E85" s="225">
        <f>'Skier Times'!T89</f>
        <v>0.5566052972</v>
      </c>
      <c r="F85" s="230"/>
      <c r="G85" s="221"/>
      <c r="H85" s="217"/>
      <c r="I85" s="36"/>
      <c r="J85" s="219" t="s">
        <v>260</v>
      </c>
      <c r="K85" s="219" t="s">
        <v>261</v>
      </c>
      <c r="L85" s="36"/>
      <c r="M85" s="36"/>
      <c r="N85" s="36"/>
      <c r="O85" s="36"/>
      <c r="P85" s="36"/>
      <c r="Q85" s="36"/>
      <c r="R85" s="207"/>
      <c r="S85" s="207"/>
      <c r="T85" s="207"/>
      <c r="U85" s="207"/>
      <c r="V85" s="207"/>
      <c r="W85" s="207"/>
      <c r="X85" s="207"/>
      <c r="Y85" s="207"/>
      <c r="Z85" s="207"/>
    </row>
    <row r="86" ht="15.75" customHeight="1">
      <c r="A86" s="257"/>
      <c r="B86" s="51" t="s">
        <v>185</v>
      </c>
      <c r="C86" s="259" t="s">
        <v>26</v>
      </c>
      <c r="D86" s="225">
        <f>'Skier Times'!H90</f>
        <v>0.4167200855</v>
      </c>
      <c r="E86" s="225">
        <f>'Skier Times'!T90</f>
        <v>0.5982719638</v>
      </c>
      <c r="F86" s="228"/>
      <c r="G86" s="221"/>
      <c r="H86" s="253"/>
      <c r="I86" s="252"/>
      <c r="J86" s="219" t="s">
        <v>258</v>
      </c>
      <c r="K86" s="219" t="s">
        <v>259</v>
      </c>
      <c r="L86" s="36"/>
      <c r="M86" s="36"/>
      <c r="N86" s="36"/>
      <c r="O86" s="36"/>
      <c r="P86" s="36"/>
      <c r="Q86" s="36"/>
      <c r="R86" s="207"/>
      <c r="S86" s="207"/>
      <c r="T86" s="207"/>
      <c r="U86" s="207"/>
      <c r="V86" s="207"/>
      <c r="W86" s="207"/>
      <c r="X86" s="207"/>
      <c r="Y86" s="207"/>
      <c r="Z86" s="207"/>
    </row>
    <row r="87" ht="15.75" customHeight="1">
      <c r="A87" s="257"/>
      <c r="B87" s="260" t="s">
        <v>130</v>
      </c>
      <c r="C87" s="244" t="s">
        <v>131</v>
      </c>
      <c r="D87" s="225">
        <f>'Skier Times'!H91</f>
        <v>0.4234508547</v>
      </c>
      <c r="E87" s="225">
        <f>'Skier Times'!T91</f>
        <v>0.6084463824</v>
      </c>
      <c r="F87" s="228"/>
      <c r="G87" s="221"/>
      <c r="H87" s="253"/>
      <c r="I87" s="252"/>
      <c r="J87" s="219" t="s">
        <v>339</v>
      </c>
      <c r="K87" s="219" t="s">
        <v>377</v>
      </c>
      <c r="L87" s="36"/>
      <c r="M87" s="36"/>
      <c r="N87" s="36"/>
      <c r="O87" s="36"/>
      <c r="P87" s="36"/>
      <c r="Q87" s="36"/>
      <c r="R87" s="207"/>
      <c r="S87" s="207"/>
      <c r="T87" s="207"/>
      <c r="U87" s="207"/>
      <c r="V87" s="207"/>
      <c r="W87" s="207"/>
      <c r="X87" s="207"/>
      <c r="Y87" s="207"/>
      <c r="Z87" s="207"/>
    </row>
    <row r="88" ht="15.75" customHeight="1">
      <c r="A88" s="257"/>
      <c r="B88" s="260" t="s">
        <v>132</v>
      </c>
      <c r="C88" s="244" t="s">
        <v>133</v>
      </c>
      <c r="D88" s="225">
        <f>'Skier Times'!H92</f>
        <v>0.4311431624</v>
      </c>
      <c r="E88" s="225">
        <f>'Skier Times'!T92</f>
        <v>0.6200742894</v>
      </c>
      <c r="F88" s="228"/>
      <c r="G88" s="221"/>
      <c r="H88" s="253"/>
      <c r="I88" s="252"/>
      <c r="J88" s="219" t="s">
        <v>378</v>
      </c>
      <c r="K88" s="219" t="s">
        <v>379</v>
      </c>
      <c r="L88" s="36"/>
      <c r="M88" s="36"/>
      <c r="N88" s="36"/>
      <c r="O88" s="36"/>
      <c r="P88" s="36"/>
      <c r="Q88" s="36"/>
      <c r="R88" s="207"/>
      <c r="S88" s="207"/>
      <c r="T88" s="207"/>
      <c r="U88" s="207"/>
      <c r="V88" s="207"/>
      <c r="W88" s="207"/>
      <c r="X88" s="207"/>
      <c r="Y88" s="207"/>
      <c r="Z88" s="207"/>
    </row>
    <row r="89" ht="12.0" customHeight="1">
      <c r="A89" s="257"/>
      <c r="B89" s="260" t="s">
        <v>71</v>
      </c>
      <c r="C89" s="234" t="s">
        <v>134</v>
      </c>
      <c r="D89" s="225">
        <f>'Skier Times'!H93</f>
        <v>0.4369123932</v>
      </c>
      <c r="E89" s="225">
        <f>'Skier Times'!T93</f>
        <v>0.6287952196</v>
      </c>
      <c r="F89" s="228"/>
      <c r="G89" s="221"/>
      <c r="H89" s="253"/>
      <c r="I89" s="252"/>
      <c r="J89" s="219" t="s">
        <v>380</v>
      </c>
      <c r="K89" s="219" t="s">
        <v>381</v>
      </c>
      <c r="L89" s="36"/>
      <c r="M89" s="36"/>
      <c r="N89" s="36"/>
      <c r="O89" s="36"/>
      <c r="P89" s="36"/>
      <c r="Q89" s="36"/>
      <c r="R89" s="207"/>
      <c r="S89" s="207"/>
      <c r="T89" s="207"/>
      <c r="U89" s="207"/>
      <c r="V89" s="207"/>
      <c r="W89" s="207"/>
      <c r="X89" s="207"/>
      <c r="Y89" s="207"/>
      <c r="Z89" s="207"/>
    </row>
    <row r="90" ht="12.0" customHeight="1">
      <c r="A90" s="257"/>
      <c r="B90" s="260" t="s">
        <v>41</v>
      </c>
      <c r="C90" s="234" t="s">
        <v>62</v>
      </c>
      <c r="D90" s="225">
        <f>'Skier Times'!H94</f>
        <v>0.4388354701</v>
      </c>
      <c r="E90" s="225">
        <f>'Skier Times'!T94</f>
        <v>0.6317021964</v>
      </c>
      <c r="F90" s="228"/>
      <c r="G90" s="221"/>
      <c r="H90" s="253"/>
      <c r="I90" s="252"/>
      <c r="J90" s="219" t="s">
        <v>298</v>
      </c>
      <c r="K90" s="219" t="s">
        <v>299</v>
      </c>
      <c r="L90" s="36"/>
      <c r="M90" s="36"/>
      <c r="N90" s="36"/>
      <c r="O90" s="36"/>
      <c r="P90" s="36"/>
      <c r="Q90" s="36"/>
      <c r="R90" s="207"/>
      <c r="S90" s="207"/>
      <c r="T90" s="207"/>
      <c r="U90" s="207"/>
      <c r="V90" s="207"/>
      <c r="W90" s="207"/>
      <c r="X90" s="207"/>
      <c r="Y90" s="207"/>
      <c r="Z90" s="207"/>
    </row>
    <row r="91" ht="12.0" customHeight="1">
      <c r="A91" s="261"/>
      <c r="B91" s="260" t="s">
        <v>73</v>
      </c>
      <c r="C91" s="234" t="s">
        <v>64</v>
      </c>
      <c r="D91" s="225">
        <f>'Skier Times'!H95</f>
        <v>0.4391559829</v>
      </c>
      <c r="E91" s="225">
        <f>'Skier Times'!T95</f>
        <v>0.6321866925</v>
      </c>
      <c r="F91" s="231" t="s">
        <v>300</v>
      </c>
      <c r="G91" s="217" t="s">
        <v>301</v>
      </c>
      <c r="H91" s="238" t="s">
        <v>382</v>
      </c>
      <c r="I91" s="252"/>
      <c r="J91" s="221" t="s">
        <v>303</v>
      </c>
      <c r="K91" s="221" t="s">
        <v>304</v>
      </c>
      <c r="L91" s="36"/>
      <c r="M91" s="36"/>
      <c r="N91" s="36"/>
      <c r="O91" s="36"/>
      <c r="P91" s="36"/>
      <c r="Q91" s="36"/>
      <c r="R91" s="207"/>
      <c r="S91" s="207"/>
      <c r="T91" s="207"/>
      <c r="U91" s="207"/>
      <c r="V91" s="207"/>
      <c r="W91" s="207"/>
      <c r="X91" s="207"/>
      <c r="Y91" s="207"/>
      <c r="Z91" s="207"/>
    </row>
    <row r="92" ht="15.75" customHeight="1">
      <c r="A92" s="222"/>
      <c r="B92" s="223" t="s">
        <v>65</v>
      </c>
      <c r="C92" s="246" t="s">
        <v>66</v>
      </c>
      <c r="D92" s="225">
        <f>'Skier Times'!H96</f>
        <v>0.4410790598</v>
      </c>
      <c r="E92" s="225">
        <f>'Skier Times'!T96</f>
        <v>0.6350936693</v>
      </c>
      <c r="F92" s="228"/>
      <c r="G92" s="221"/>
      <c r="H92" s="221" t="s">
        <v>306</v>
      </c>
      <c r="I92" s="252"/>
      <c r="J92" s="221" t="s">
        <v>307</v>
      </c>
      <c r="K92" s="221" t="s">
        <v>308</v>
      </c>
      <c r="L92" s="36"/>
      <c r="M92" s="36"/>
      <c r="N92" s="36"/>
      <c r="O92" s="36"/>
      <c r="P92" s="36"/>
      <c r="Q92" s="36"/>
      <c r="R92" s="207"/>
      <c r="S92" s="207"/>
      <c r="T92" s="207"/>
      <c r="U92" s="207"/>
      <c r="V92" s="207"/>
      <c r="W92" s="207"/>
      <c r="X92" s="207"/>
      <c r="Y92" s="207"/>
      <c r="Z92" s="207"/>
    </row>
    <row r="93" ht="15.75" customHeight="1">
      <c r="A93" s="258"/>
      <c r="B93" s="234" t="s">
        <v>73</v>
      </c>
      <c r="C93" s="234" t="s">
        <v>70</v>
      </c>
      <c r="D93" s="225">
        <f>'Skier Times'!H98</f>
        <v>0.4477564103</v>
      </c>
      <c r="E93" s="225">
        <f>'Skier Times'!J98</f>
        <v>0.6434178744</v>
      </c>
      <c r="F93" s="231" t="s">
        <v>300</v>
      </c>
      <c r="G93" s="217" t="s">
        <v>301</v>
      </c>
      <c r="H93" s="238" t="s">
        <v>383</v>
      </c>
      <c r="I93" s="252"/>
      <c r="J93" s="219" t="s">
        <v>298</v>
      </c>
      <c r="K93" s="219" t="s">
        <v>299</v>
      </c>
      <c r="L93" s="36"/>
      <c r="M93" s="36"/>
      <c r="N93" s="36"/>
      <c r="O93" s="36"/>
      <c r="P93" s="36"/>
      <c r="Q93" s="36"/>
      <c r="R93" s="207"/>
      <c r="S93" s="207"/>
      <c r="T93" s="207"/>
      <c r="U93" s="207"/>
      <c r="V93" s="207"/>
      <c r="W93" s="207"/>
      <c r="X93" s="207"/>
      <c r="Y93" s="207"/>
      <c r="Z93" s="207"/>
    </row>
    <row r="94" ht="15.75" customHeight="1">
      <c r="A94" s="258"/>
      <c r="B94" s="234" t="s">
        <v>71</v>
      </c>
      <c r="C94" s="234" t="s">
        <v>72</v>
      </c>
      <c r="D94" s="225">
        <f>'Skier Times'!H99</f>
        <v>0.4503205128</v>
      </c>
      <c r="E94" s="225">
        <f>'Skier Times'!J99</f>
        <v>0.6482487923</v>
      </c>
      <c r="F94" s="228"/>
      <c r="G94" s="221"/>
      <c r="H94" s="253"/>
      <c r="I94" s="252"/>
      <c r="J94" s="221" t="s">
        <v>313</v>
      </c>
      <c r="K94" s="221" t="s">
        <v>314</v>
      </c>
      <c r="L94" s="36"/>
      <c r="M94" s="36"/>
      <c r="N94" s="36"/>
      <c r="O94" s="36"/>
      <c r="P94" s="36"/>
      <c r="Q94" s="36"/>
      <c r="R94" s="207"/>
      <c r="S94" s="207"/>
      <c r="T94" s="207"/>
      <c r="U94" s="207"/>
      <c r="V94" s="207"/>
      <c r="W94" s="207"/>
      <c r="X94" s="207"/>
      <c r="Y94" s="207"/>
      <c r="Z94" s="207"/>
    </row>
    <row r="95" ht="12.0" customHeight="1">
      <c r="A95" s="226" t="s">
        <v>137</v>
      </c>
      <c r="B95" s="234" t="s">
        <v>73</v>
      </c>
      <c r="C95" s="234" t="s">
        <v>74</v>
      </c>
      <c r="D95" s="225">
        <f>'Skier Times'!H100</f>
        <v>0.4557692308</v>
      </c>
      <c r="E95" s="225">
        <f>'Skier Times'!J100</f>
        <v>0.6585144928</v>
      </c>
      <c r="F95" s="231" t="s">
        <v>300</v>
      </c>
      <c r="G95" s="217" t="s">
        <v>301</v>
      </c>
      <c r="H95" s="238" t="s">
        <v>384</v>
      </c>
      <c r="I95" s="252"/>
      <c r="J95" s="238" t="s">
        <v>316</v>
      </c>
      <c r="K95" s="238" t="s">
        <v>317</v>
      </c>
      <c r="L95" s="36"/>
      <c r="M95" s="36"/>
      <c r="N95" s="36"/>
      <c r="O95" s="36"/>
      <c r="P95" s="36"/>
      <c r="Q95" s="36"/>
      <c r="R95" s="207"/>
      <c r="S95" s="207"/>
      <c r="T95" s="207"/>
      <c r="U95" s="207"/>
      <c r="V95" s="207"/>
      <c r="W95" s="207"/>
      <c r="X95" s="207"/>
      <c r="Y95" s="207"/>
      <c r="Z95" s="207"/>
    </row>
    <row r="96" ht="12.0" customHeight="1">
      <c r="A96" s="233"/>
      <c r="B96" s="234" t="s">
        <v>75</v>
      </c>
      <c r="C96" s="234" t="s">
        <v>76</v>
      </c>
      <c r="D96" s="225">
        <f>'Skier Times'!H101</f>
        <v>0.4564102564</v>
      </c>
      <c r="E96" s="225">
        <f>'Skier Times'!J101</f>
        <v>0.6597222222</v>
      </c>
      <c r="F96" s="228"/>
      <c r="G96" s="221"/>
      <c r="H96" s="253"/>
      <c r="I96" s="252"/>
      <c r="J96" s="238" t="s">
        <v>318</v>
      </c>
      <c r="K96" s="238" t="s">
        <v>319</v>
      </c>
      <c r="L96" s="36"/>
      <c r="M96" s="36"/>
      <c r="N96" s="36"/>
      <c r="O96" s="36"/>
      <c r="P96" s="36"/>
      <c r="Q96" s="36"/>
      <c r="R96" s="207"/>
      <c r="S96" s="207"/>
      <c r="T96" s="207"/>
      <c r="U96" s="207"/>
      <c r="V96" s="207"/>
      <c r="W96" s="207"/>
      <c r="X96" s="207"/>
      <c r="Y96" s="207"/>
      <c r="Z96" s="207"/>
    </row>
    <row r="97" ht="12.0" customHeight="1">
      <c r="A97" s="233"/>
      <c r="B97" s="234" t="s">
        <v>322</v>
      </c>
      <c r="C97" s="234" t="s">
        <v>78</v>
      </c>
      <c r="D97" s="225">
        <f>'Skier Times'!H102</f>
        <v>0.4573717949</v>
      </c>
      <c r="E97" s="225">
        <f>'Skier Times'!J102</f>
        <v>0.6615338164</v>
      </c>
      <c r="F97" s="228"/>
      <c r="G97" s="221"/>
      <c r="H97" s="253"/>
      <c r="I97" s="252"/>
      <c r="J97" s="221" t="s">
        <v>320</v>
      </c>
      <c r="K97" s="221" t="s">
        <v>321</v>
      </c>
      <c r="L97" s="36"/>
      <c r="M97" s="36"/>
      <c r="N97" s="36"/>
      <c r="O97" s="36"/>
      <c r="P97" s="36"/>
      <c r="Q97" s="36"/>
      <c r="R97" s="207"/>
      <c r="S97" s="207"/>
      <c r="T97" s="207"/>
      <c r="U97" s="207"/>
      <c r="V97" s="207"/>
      <c r="W97" s="207"/>
      <c r="X97" s="207"/>
      <c r="Y97" s="207"/>
      <c r="Z97" s="207"/>
    </row>
    <row r="98" ht="12.0" customHeight="1">
      <c r="A98" s="233"/>
      <c r="B98" s="234" t="s">
        <v>322</v>
      </c>
      <c r="C98" s="234"/>
      <c r="D98" s="225"/>
      <c r="E98" s="225"/>
      <c r="F98" s="228"/>
      <c r="G98" s="217" t="s">
        <v>323</v>
      </c>
      <c r="H98" s="253"/>
      <c r="I98" s="252"/>
      <c r="J98" s="221"/>
      <c r="K98" s="221"/>
      <c r="L98" s="36"/>
      <c r="M98" s="36"/>
      <c r="N98" s="36"/>
      <c r="O98" s="36"/>
      <c r="P98" s="36"/>
      <c r="Q98" s="36"/>
      <c r="R98" s="207"/>
      <c r="S98" s="207"/>
      <c r="T98" s="207"/>
      <c r="U98" s="207"/>
      <c r="V98" s="207"/>
      <c r="W98" s="207"/>
      <c r="X98" s="207"/>
      <c r="Y98" s="207"/>
      <c r="Z98" s="207"/>
    </row>
    <row r="99" ht="12.0" customHeight="1">
      <c r="A99" s="233"/>
      <c r="B99" s="234" t="s">
        <v>366</v>
      </c>
      <c r="C99" s="234"/>
      <c r="D99" s="225"/>
      <c r="E99" s="225"/>
      <c r="F99" s="228"/>
      <c r="G99" s="217" t="s">
        <v>325</v>
      </c>
      <c r="H99" s="253"/>
      <c r="I99" s="252"/>
      <c r="J99" s="221"/>
      <c r="K99" s="221"/>
      <c r="L99" s="36"/>
      <c r="M99" s="36"/>
      <c r="N99" s="36"/>
      <c r="O99" s="36"/>
      <c r="P99" s="36"/>
      <c r="Q99" s="36"/>
      <c r="R99" s="207"/>
      <c r="S99" s="207"/>
      <c r="T99" s="207"/>
      <c r="U99" s="207"/>
      <c r="V99" s="207"/>
      <c r="W99" s="207"/>
      <c r="X99" s="207"/>
      <c r="Y99" s="207"/>
      <c r="Z99" s="207"/>
    </row>
    <row r="100" ht="24.75" customHeight="1">
      <c r="A100" s="233"/>
      <c r="B100" s="234" t="s">
        <v>79</v>
      </c>
      <c r="C100" s="234" t="s">
        <v>80</v>
      </c>
      <c r="D100" s="225">
        <f>'Skier Times'!H103</f>
        <v>0.4596153846</v>
      </c>
      <c r="E100" s="225">
        <f>'Skier Times'!J103</f>
        <v>0.6657608696</v>
      </c>
      <c r="F100" s="228"/>
      <c r="G100" s="217" t="s">
        <v>326</v>
      </c>
      <c r="H100" s="238" t="s">
        <v>385</v>
      </c>
      <c r="I100" s="252"/>
      <c r="J100" s="221" t="s">
        <v>327</v>
      </c>
      <c r="K100" s="221" t="s">
        <v>328</v>
      </c>
      <c r="L100" s="36"/>
      <c r="M100" s="36"/>
      <c r="N100" s="36"/>
      <c r="O100" s="36"/>
      <c r="P100" s="36"/>
      <c r="Q100" s="36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ht="12.0" customHeight="1">
      <c r="A101" s="233"/>
      <c r="B101" s="234" t="s">
        <v>41</v>
      </c>
      <c r="C101" s="234" t="s">
        <v>81</v>
      </c>
      <c r="D101" s="225">
        <f>'Skier Times'!H104</f>
        <v>0.4625</v>
      </c>
      <c r="E101" s="225">
        <f>'Skier Times'!J104</f>
        <v>0.6711956522</v>
      </c>
      <c r="F101" s="228"/>
      <c r="G101" s="221"/>
      <c r="H101" s="253"/>
      <c r="I101" s="252"/>
      <c r="J101" s="221" t="s">
        <v>329</v>
      </c>
      <c r="K101" s="221" t="s">
        <v>330</v>
      </c>
      <c r="L101" s="36"/>
      <c r="M101" s="36"/>
      <c r="N101" s="36"/>
      <c r="O101" s="36"/>
      <c r="P101" s="36"/>
      <c r="Q101" s="36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ht="12.0" customHeight="1">
      <c r="A102" s="233"/>
      <c r="B102" s="234" t="s">
        <v>41</v>
      </c>
      <c r="C102" s="244" t="s">
        <v>85</v>
      </c>
      <c r="D102" s="225">
        <f>'Skier Times'!H105</f>
        <v>0.4766025641</v>
      </c>
      <c r="E102" s="225">
        <f>'Skier Times'!J105</f>
        <v>0.6977657005</v>
      </c>
      <c r="F102" s="228"/>
      <c r="G102" s="221"/>
      <c r="H102" s="207"/>
      <c r="I102" s="252"/>
      <c r="J102" s="221" t="s">
        <v>336</v>
      </c>
      <c r="K102" s="221" t="s">
        <v>337</v>
      </c>
      <c r="L102" s="36"/>
      <c r="M102" s="36"/>
      <c r="N102" s="36"/>
      <c r="O102" s="36"/>
      <c r="P102" s="36"/>
      <c r="Q102" s="36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ht="15.75" customHeight="1">
      <c r="A103" s="233"/>
      <c r="B103" s="262" t="s">
        <v>187</v>
      </c>
      <c r="C103" s="244" t="s">
        <v>87</v>
      </c>
      <c r="D103" s="225">
        <f>'Skier Times'!H106</f>
        <v>0.4820512821</v>
      </c>
      <c r="E103" s="225">
        <f>'Skier Times'!J106</f>
        <v>0.708031401</v>
      </c>
      <c r="F103" s="228"/>
      <c r="G103" s="217" t="s">
        <v>326</v>
      </c>
      <c r="H103" s="238" t="s">
        <v>338</v>
      </c>
      <c r="I103" s="252"/>
      <c r="J103" s="221" t="s">
        <v>339</v>
      </c>
      <c r="K103" s="221" t="s">
        <v>340</v>
      </c>
      <c r="L103" s="36"/>
      <c r="M103" s="36"/>
      <c r="N103" s="36"/>
      <c r="O103" s="36"/>
      <c r="P103" s="36"/>
      <c r="Q103" s="36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ht="12.0" customHeight="1">
      <c r="A104" s="233"/>
      <c r="B104" s="234" t="s">
        <v>88</v>
      </c>
      <c r="C104" s="245" t="s">
        <v>89</v>
      </c>
      <c r="D104" s="225">
        <f>'Skier Times'!H107</f>
        <v>0.4858974359</v>
      </c>
      <c r="E104" s="225">
        <f>'Skier Times'!J107</f>
        <v>0.7152777778</v>
      </c>
      <c r="F104" s="228"/>
      <c r="G104" s="221"/>
      <c r="H104" s="253"/>
      <c r="I104" s="252"/>
      <c r="J104" s="221" t="s">
        <v>341</v>
      </c>
      <c r="K104" s="221" t="s">
        <v>342</v>
      </c>
      <c r="L104" s="36"/>
      <c r="M104" s="36"/>
      <c r="N104" s="36"/>
      <c r="O104" s="36"/>
      <c r="P104" s="36"/>
      <c r="Q104" s="36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ht="12.0" customHeight="1">
      <c r="A105" s="233"/>
      <c r="B105" s="244" t="s">
        <v>343</v>
      </c>
      <c r="C105" s="244" t="s">
        <v>80</v>
      </c>
      <c r="D105" s="225">
        <f>'Skier Times'!H108</f>
        <v>0.4900641026</v>
      </c>
      <c r="E105" s="225">
        <f>'Skier Times'!J108</f>
        <v>0.7231280193</v>
      </c>
      <c r="F105" s="263"/>
      <c r="G105" s="221"/>
      <c r="H105" s="219"/>
      <c r="I105" s="264"/>
      <c r="J105" s="221" t="s">
        <v>344</v>
      </c>
      <c r="K105" s="221" t="s">
        <v>345</v>
      </c>
      <c r="L105" s="36"/>
      <c r="M105" s="36"/>
      <c r="N105" s="36"/>
      <c r="O105" s="36"/>
      <c r="P105" s="36"/>
      <c r="Q105" s="36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ht="15.75" customHeight="1">
      <c r="A106" s="233"/>
      <c r="B106" s="234" t="s">
        <v>94</v>
      </c>
      <c r="C106" s="234" t="s">
        <v>95</v>
      </c>
      <c r="D106" s="225">
        <f>'Skier Times'!H109</f>
        <v>0.4967948718</v>
      </c>
      <c r="E106" s="225">
        <f>'Skier Times'!J109</f>
        <v>0.7358091787</v>
      </c>
      <c r="F106" s="220" t="s">
        <v>349</v>
      </c>
      <c r="G106" s="221"/>
      <c r="H106" s="219"/>
      <c r="I106" s="264"/>
      <c r="J106" s="219" t="s">
        <v>350</v>
      </c>
      <c r="K106" s="221" t="s">
        <v>351</v>
      </c>
      <c r="L106" s="36"/>
      <c r="M106" s="36"/>
      <c r="N106" s="36"/>
      <c r="O106" s="36"/>
      <c r="P106" s="36"/>
      <c r="Q106" s="36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ht="12.0" customHeight="1">
      <c r="A107" s="233"/>
      <c r="B107" s="234" t="s">
        <v>352</v>
      </c>
      <c r="C107" s="244" t="s">
        <v>97</v>
      </c>
      <c r="D107" s="225">
        <f>'Skier Times'!H110</f>
        <v>0.4974358974</v>
      </c>
      <c r="E107" s="225">
        <f>'Skier Times'!J110</f>
        <v>0.7370169082</v>
      </c>
      <c r="F107" s="220" t="s">
        <v>353</v>
      </c>
      <c r="G107" s="221"/>
      <c r="H107" s="219"/>
      <c r="I107" s="264"/>
      <c r="J107" s="219" t="s">
        <v>354</v>
      </c>
      <c r="K107" s="221" t="s">
        <v>355</v>
      </c>
      <c r="L107" s="36"/>
      <c r="M107" s="36"/>
      <c r="N107" s="36"/>
      <c r="O107" s="36"/>
      <c r="P107" s="36"/>
      <c r="Q107" s="36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ht="12.0" customHeight="1">
      <c r="A108" s="229"/>
      <c r="B108" s="234" t="s">
        <v>356</v>
      </c>
      <c r="C108" s="207" t="s">
        <v>98</v>
      </c>
      <c r="D108" s="225">
        <f>'Skier Times'!H111</f>
        <v>0.4983974359</v>
      </c>
      <c r="E108" s="225">
        <f>'Skier Times'!J111</f>
        <v>0.7388285024</v>
      </c>
      <c r="F108" s="220" t="s">
        <v>353</v>
      </c>
      <c r="G108" s="221"/>
      <c r="H108" s="219"/>
      <c r="I108" s="264"/>
      <c r="J108" s="219" t="s">
        <v>357</v>
      </c>
      <c r="K108" s="221" t="s">
        <v>358</v>
      </c>
      <c r="L108" s="36"/>
      <c r="M108" s="36"/>
      <c r="N108" s="36"/>
      <c r="O108" s="36"/>
      <c r="P108" s="36"/>
      <c r="Q108" s="36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ht="15.75" customHeight="1">
      <c r="A109" s="222"/>
      <c r="B109" s="223" t="s">
        <v>386</v>
      </c>
      <c r="C109" s="265" t="s">
        <v>100</v>
      </c>
      <c r="D109" s="225">
        <f>'Skier Times'!H112</f>
        <v>0.4987179487</v>
      </c>
      <c r="E109" s="225">
        <f>'Skier Times'!J112</f>
        <v>0.7394323671</v>
      </c>
      <c r="F109" s="266"/>
      <c r="G109" s="267"/>
      <c r="H109" s="268"/>
      <c r="I109" s="269"/>
      <c r="J109" s="221" t="s">
        <v>360</v>
      </c>
      <c r="K109" s="221" t="s">
        <v>361</v>
      </c>
      <c r="L109" s="36"/>
      <c r="M109" s="36"/>
      <c r="N109" s="36"/>
      <c r="O109" s="36"/>
      <c r="P109" s="36"/>
      <c r="Q109" s="36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ht="15.75" customHeight="1">
      <c r="A110" s="66"/>
      <c r="B110" s="270" t="s">
        <v>387</v>
      </c>
      <c r="C110" s="253"/>
      <c r="D110" s="253"/>
      <c r="E110" s="253"/>
      <c r="F110" s="228"/>
      <c r="G110" s="253"/>
      <c r="H110" s="253"/>
      <c r="I110" s="252"/>
      <c r="J110" s="219"/>
      <c r="K110" s="219"/>
      <c r="L110" s="36"/>
      <c r="M110" s="36"/>
      <c r="N110" s="36"/>
      <c r="O110" s="36"/>
      <c r="P110" s="36"/>
      <c r="Q110" s="36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ht="12.0" customHeight="1">
      <c r="A111" s="66"/>
      <c r="B111" s="207"/>
      <c r="C111" s="207"/>
      <c r="D111" s="207"/>
      <c r="E111" s="207"/>
      <c r="F111" s="207"/>
      <c r="G111" s="207"/>
      <c r="H111" s="207"/>
      <c r="I111" s="207"/>
      <c r="J111" s="207"/>
      <c r="K111" s="271"/>
      <c r="L111" s="36"/>
      <c r="M111" s="36"/>
      <c r="N111" s="36"/>
      <c r="O111" s="36"/>
      <c r="P111" s="36"/>
      <c r="Q111" s="36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ht="12.0" customHeight="1">
      <c r="A112" s="66"/>
      <c r="B112" s="207"/>
      <c r="C112" s="207"/>
      <c r="D112" s="207"/>
      <c r="E112" s="207"/>
      <c r="F112" s="207"/>
      <c r="G112" s="207"/>
      <c r="H112" s="207"/>
      <c r="I112" s="207"/>
      <c r="J112" s="207"/>
      <c r="K112" s="271"/>
      <c r="L112" s="36"/>
      <c r="M112" s="36"/>
      <c r="N112" s="36"/>
      <c r="O112" s="36"/>
      <c r="P112" s="36"/>
      <c r="Q112" s="36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ht="12.0" customHeight="1">
      <c r="A113" s="66"/>
      <c r="B113" s="207"/>
      <c r="C113" s="207"/>
      <c r="D113" s="207"/>
      <c r="E113" s="207"/>
      <c r="F113" s="207"/>
      <c r="G113" s="207"/>
      <c r="H113" s="207"/>
      <c r="I113" s="207"/>
      <c r="J113" s="207"/>
      <c r="K113" s="271"/>
      <c r="L113" s="36"/>
      <c r="M113" s="36"/>
      <c r="N113" s="36"/>
      <c r="O113" s="36"/>
      <c r="P113" s="36"/>
      <c r="Q113" s="36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ht="12.0" customHeight="1">
      <c r="A114" s="66"/>
      <c r="B114" s="207"/>
      <c r="C114" s="207"/>
      <c r="D114" s="207"/>
      <c r="E114" s="271"/>
      <c r="F114" s="271"/>
      <c r="G114" s="271"/>
      <c r="H114" s="271"/>
      <c r="I114" s="36"/>
      <c r="J114" s="207"/>
      <c r="K114" s="271"/>
      <c r="L114" s="36"/>
      <c r="M114" s="36"/>
      <c r="N114" s="36"/>
      <c r="O114" s="36"/>
      <c r="P114" s="36"/>
      <c r="Q114" s="36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ht="12.0" customHeight="1">
      <c r="A115" s="66"/>
      <c r="B115" s="21"/>
      <c r="C115" s="21"/>
      <c r="D115" s="271"/>
      <c r="E115" s="271"/>
      <c r="F115" s="271"/>
      <c r="G115" s="271"/>
      <c r="H115" s="271"/>
      <c r="I115" s="36"/>
      <c r="J115" s="207"/>
      <c r="K115" s="207"/>
      <c r="L115" s="36"/>
      <c r="M115" s="36"/>
      <c r="N115" s="36"/>
      <c r="O115" s="36"/>
      <c r="P115" s="36"/>
      <c r="Q115" s="36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ht="12.0" customHeight="1">
      <c r="A116" s="66"/>
      <c r="B116" s="21"/>
      <c r="C116" s="21"/>
      <c r="D116" s="271"/>
      <c r="E116" s="271"/>
      <c r="F116" s="271"/>
      <c r="G116" s="271"/>
      <c r="H116" s="271"/>
      <c r="I116" s="36"/>
      <c r="J116" s="207"/>
      <c r="K116" s="271"/>
      <c r="L116" s="36"/>
      <c r="M116" s="36"/>
      <c r="N116" s="36"/>
      <c r="O116" s="36"/>
      <c r="P116" s="36"/>
      <c r="Q116" s="36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ht="12.0" customHeight="1">
      <c r="A117" s="66"/>
      <c r="B117" s="21"/>
      <c r="C117" s="21"/>
      <c r="D117" s="271"/>
      <c r="E117" s="271"/>
      <c r="F117" s="271"/>
      <c r="G117" s="271"/>
      <c r="H117" s="271"/>
      <c r="I117" s="36"/>
      <c r="J117" s="271"/>
      <c r="K117" s="271"/>
      <c r="L117" s="36"/>
      <c r="M117" s="36"/>
      <c r="N117" s="36"/>
      <c r="O117" s="36"/>
      <c r="P117" s="36"/>
      <c r="Q117" s="36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ht="12.0" customHeight="1">
      <c r="A118" s="66"/>
      <c r="B118" s="21"/>
      <c r="C118" s="21"/>
      <c r="D118" s="271"/>
      <c r="E118" s="271"/>
      <c r="F118" s="271"/>
      <c r="G118" s="271"/>
      <c r="H118" s="271"/>
      <c r="I118" s="36"/>
      <c r="J118" s="271"/>
      <c r="K118" s="271"/>
      <c r="L118" s="36"/>
      <c r="M118" s="36"/>
      <c r="N118" s="36"/>
      <c r="O118" s="36"/>
      <c r="P118" s="36"/>
      <c r="Q118" s="36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ht="12.0" customHeight="1">
      <c r="A119" s="66"/>
      <c r="B119" s="21"/>
      <c r="C119" s="21"/>
      <c r="D119" s="271"/>
      <c r="E119" s="271"/>
      <c r="F119" s="271"/>
      <c r="G119" s="271"/>
      <c r="H119" s="271"/>
      <c r="I119" s="36"/>
      <c r="J119" s="271"/>
      <c r="K119" s="271"/>
      <c r="L119" s="36"/>
      <c r="M119" s="36"/>
      <c r="N119" s="36"/>
      <c r="O119" s="36"/>
      <c r="P119" s="36"/>
      <c r="Q119" s="36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ht="12.0" customHeight="1">
      <c r="A120" s="66"/>
      <c r="B120" s="21"/>
      <c r="C120" s="21"/>
      <c r="D120" s="271"/>
      <c r="E120" s="271"/>
      <c r="F120" s="271"/>
      <c r="G120" s="271"/>
      <c r="H120" s="271"/>
      <c r="I120" s="36"/>
      <c r="J120" s="271"/>
      <c r="K120" s="271"/>
      <c r="L120" s="36"/>
      <c r="M120" s="36"/>
      <c r="N120" s="36"/>
      <c r="O120" s="36"/>
      <c r="P120" s="36"/>
      <c r="Q120" s="36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ht="12.0" customHeight="1">
      <c r="A121" s="66"/>
      <c r="B121" s="21"/>
      <c r="C121" s="21"/>
      <c r="D121" s="271"/>
      <c r="E121" s="271"/>
      <c r="F121" s="271"/>
      <c r="G121" s="271"/>
      <c r="H121" s="271"/>
      <c r="I121" s="36"/>
      <c r="J121" s="271"/>
      <c r="K121" s="271"/>
      <c r="L121" s="36"/>
      <c r="M121" s="36"/>
      <c r="N121" s="36"/>
      <c r="O121" s="36"/>
      <c r="P121" s="36"/>
      <c r="Q121" s="36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ht="12.0" customHeight="1">
      <c r="A122" s="66"/>
      <c r="B122" s="21"/>
      <c r="C122" s="21"/>
      <c r="D122" s="271"/>
      <c r="E122" s="271"/>
      <c r="F122" s="271"/>
      <c r="G122" s="271"/>
      <c r="H122" s="271"/>
      <c r="I122" s="36"/>
      <c r="J122" s="271"/>
      <c r="K122" s="271"/>
      <c r="L122" s="36"/>
      <c r="M122" s="36"/>
      <c r="N122" s="36"/>
      <c r="O122" s="36"/>
      <c r="P122" s="36"/>
      <c r="Q122" s="36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ht="12.0" customHeight="1">
      <c r="A123" s="66"/>
      <c r="B123" s="21"/>
      <c r="C123" s="21"/>
      <c r="D123" s="271"/>
      <c r="E123" s="271"/>
      <c r="F123" s="271"/>
      <c r="G123" s="271"/>
      <c r="H123" s="271"/>
      <c r="I123" s="36"/>
      <c r="J123" s="271"/>
      <c r="K123" s="271"/>
      <c r="L123" s="36"/>
      <c r="M123" s="36"/>
      <c r="N123" s="36"/>
      <c r="O123" s="36"/>
      <c r="P123" s="36"/>
      <c r="Q123" s="36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ht="12.0" customHeight="1">
      <c r="A124" s="66"/>
      <c r="B124" s="21"/>
      <c r="C124" s="21"/>
      <c r="D124" s="271"/>
      <c r="E124" s="271"/>
      <c r="F124" s="271"/>
      <c r="G124" s="271"/>
      <c r="H124" s="271"/>
      <c r="I124" s="36"/>
      <c r="J124" s="271"/>
      <c r="K124" s="271"/>
      <c r="L124" s="36"/>
      <c r="M124" s="36"/>
      <c r="N124" s="36"/>
      <c r="O124" s="36"/>
      <c r="P124" s="36"/>
      <c r="Q124" s="36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ht="12.0" customHeight="1">
      <c r="A125" s="66"/>
      <c r="B125" s="21"/>
      <c r="C125" s="21"/>
      <c r="D125" s="271"/>
      <c r="E125" s="271"/>
      <c r="F125" s="271"/>
      <c r="G125" s="271"/>
      <c r="H125" s="271"/>
      <c r="I125" s="36"/>
      <c r="J125" s="271"/>
      <c r="K125" s="271"/>
      <c r="L125" s="36"/>
      <c r="M125" s="36"/>
      <c r="N125" s="36"/>
      <c r="O125" s="36"/>
      <c r="P125" s="36"/>
      <c r="Q125" s="36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ht="12.0" customHeight="1">
      <c r="A126" s="66"/>
      <c r="B126" s="21"/>
      <c r="C126" s="21"/>
      <c r="D126" s="271"/>
      <c r="E126" s="271"/>
      <c r="F126" s="271"/>
      <c r="G126" s="271"/>
      <c r="H126" s="271"/>
      <c r="I126" s="36"/>
      <c r="J126" s="271"/>
      <c r="K126" s="271"/>
      <c r="L126" s="36"/>
      <c r="M126" s="36"/>
      <c r="N126" s="36"/>
      <c r="O126" s="36"/>
      <c r="P126" s="36"/>
      <c r="Q126" s="36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ht="12.0" customHeight="1">
      <c r="A127" s="66"/>
      <c r="B127" s="21"/>
      <c r="C127" s="21"/>
      <c r="D127" s="271"/>
      <c r="E127" s="271"/>
      <c r="F127" s="271"/>
      <c r="G127" s="271"/>
      <c r="H127" s="271"/>
      <c r="I127" s="36"/>
      <c r="J127" s="271"/>
      <c r="K127" s="271"/>
      <c r="L127" s="36"/>
      <c r="M127" s="36"/>
      <c r="N127" s="36"/>
      <c r="O127" s="36"/>
      <c r="P127" s="36"/>
      <c r="Q127" s="36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ht="12.0" customHeight="1">
      <c r="A128" s="66"/>
      <c r="B128" s="21"/>
      <c r="C128" s="21"/>
      <c r="D128" s="271"/>
      <c r="E128" s="271"/>
      <c r="F128" s="271"/>
      <c r="G128" s="271"/>
      <c r="H128" s="271"/>
      <c r="I128" s="36"/>
      <c r="J128" s="271"/>
      <c r="K128" s="271"/>
      <c r="L128" s="36"/>
      <c r="M128" s="36"/>
      <c r="N128" s="36"/>
      <c r="O128" s="36"/>
      <c r="P128" s="36"/>
      <c r="Q128" s="36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ht="12.0" customHeight="1">
      <c r="A129" s="66"/>
      <c r="B129" s="21"/>
      <c r="C129" s="21"/>
      <c r="D129" s="271"/>
      <c r="E129" s="271"/>
      <c r="F129" s="271"/>
      <c r="G129" s="271"/>
      <c r="H129" s="271"/>
      <c r="I129" s="36"/>
      <c r="J129" s="271"/>
      <c r="K129" s="271"/>
      <c r="L129" s="36"/>
      <c r="M129" s="36"/>
      <c r="N129" s="36"/>
      <c r="O129" s="36"/>
      <c r="P129" s="36"/>
      <c r="Q129" s="36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ht="12.0" customHeight="1">
      <c r="A130" s="66"/>
      <c r="B130" s="21"/>
      <c r="C130" s="21"/>
      <c r="D130" s="271"/>
      <c r="E130" s="271"/>
      <c r="F130" s="271"/>
      <c r="G130" s="271"/>
      <c r="H130" s="271"/>
      <c r="I130" s="36"/>
      <c r="J130" s="271"/>
      <c r="K130" s="271"/>
      <c r="L130" s="36"/>
      <c r="M130" s="36"/>
      <c r="N130" s="36"/>
      <c r="O130" s="36"/>
      <c r="P130" s="36"/>
      <c r="Q130" s="36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ht="12.0" customHeight="1">
      <c r="A131" s="66"/>
      <c r="B131" s="21"/>
      <c r="C131" s="21"/>
      <c r="D131" s="271"/>
      <c r="E131" s="271"/>
      <c r="F131" s="271"/>
      <c r="G131" s="271"/>
      <c r="H131" s="271"/>
      <c r="I131" s="36"/>
      <c r="J131" s="271"/>
      <c r="K131" s="271"/>
      <c r="L131" s="36"/>
      <c r="M131" s="36"/>
      <c r="N131" s="36"/>
      <c r="O131" s="36"/>
      <c r="P131" s="36"/>
      <c r="Q131" s="36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ht="12.0" customHeight="1">
      <c r="A132" s="66"/>
      <c r="B132" s="21"/>
      <c r="C132" s="21"/>
      <c r="D132" s="271"/>
      <c r="E132" s="271"/>
      <c r="F132" s="271"/>
      <c r="G132" s="271"/>
      <c r="H132" s="271"/>
      <c r="I132" s="36"/>
      <c r="J132" s="271"/>
      <c r="K132" s="271"/>
      <c r="L132" s="36"/>
      <c r="M132" s="36"/>
      <c r="N132" s="36"/>
      <c r="O132" s="36"/>
      <c r="P132" s="36"/>
      <c r="Q132" s="36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ht="12.0" customHeight="1">
      <c r="A133" s="66"/>
      <c r="B133" s="21"/>
      <c r="C133" s="21"/>
      <c r="D133" s="271"/>
      <c r="E133" s="271"/>
      <c r="F133" s="271"/>
      <c r="G133" s="271"/>
      <c r="H133" s="271"/>
      <c r="I133" s="36"/>
      <c r="J133" s="271"/>
      <c r="K133" s="271"/>
      <c r="L133" s="36"/>
      <c r="M133" s="36"/>
      <c r="N133" s="36"/>
      <c r="O133" s="36"/>
      <c r="P133" s="36"/>
      <c r="Q133" s="36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ht="12.0" customHeight="1">
      <c r="A134" s="66"/>
      <c r="B134" s="21"/>
      <c r="C134" s="21"/>
      <c r="D134" s="271"/>
      <c r="E134" s="271"/>
      <c r="F134" s="271"/>
      <c r="G134" s="271"/>
      <c r="H134" s="271"/>
      <c r="I134" s="36"/>
      <c r="J134" s="271"/>
      <c r="K134" s="271"/>
      <c r="L134" s="36"/>
      <c r="M134" s="36"/>
      <c r="N134" s="36"/>
      <c r="O134" s="36"/>
      <c r="P134" s="36"/>
      <c r="Q134" s="36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ht="12.0" customHeight="1">
      <c r="A135" s="66"/>
      <c r="B135" s="21"/>
      <c r="C135" s="21"/>
      <c r="D135" s="271"/>
      <c r="E135" s="271"/>
      <c r="F135" s="271"/>
      <c r="G135" s="271"/>
      <c r="H135" s="271"/>
      <c r="I135" s="36"/>
      <c r="J135" s="271"/>
      <c r="K135" s="271"/>
      <c r="L135" s="36"/>
      <c r="M135" s="36"/>
      <c r="N135" s="36"/>
      <c r="O135" s="36"/>
      <c r="P135" s="36"/>
      <c r="Q135" s="36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ht="12.0" customHeight="1">
      <c r="A136" s="66"/>
      <c r="B136" s="21"/>
      <c r="C136" s="21"/>
      <c r="D136" s="271"/>
      <c r="E136" s="271"/>
      <c r="F136" s="271"/>
      <c r="G136" s="271"/>
      <c r="H136" s="271"/>
      <c r="I136" s="36"/>
      <c r="J136" s="271"/>
      <c r="K136" s="271"/>
      <c r="L136" s="36"/>
      <c r="M136" s="36"/>
      <c r="N136" s="36"/>
      <c r="O136" s="36"/>
      <c r="P136" s="36"/>
      <c r="Q136" s="36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ht="12.0" customHeight="1">
      <c r="A137" s="66"/>
      <c r="B137" s="21"/>
      <c r="C137" s="21"/>
      <c r="D137" s="271"/>
      <c r="E137" s="271"/>
      <c r="F137" s="271"/>
      <c r="G137" s="271"/>
      <c r="H137" s="271"/>
      <c r="I137" s="36"/>
      <c r="J137" s="271"/>
      <c r="K137" s="271"/>
      <c r="L137" s="36"/>
      <c r="M137" s="36"/>
      <c r="N137" s="36"/>
      <c r="O137" s="36"/>
      <c r="P137" s="36"/>
      <c r="Q137" s="36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ht="12.0" customHeight="1">
      <c r="A138" s="66"/>
      <c r="B138" s="21"/>
      <c r="C138" s="21"/>
      <c r="D138" s="271"/>
      <c r="E138" s="271"/>
      <c r="F138" s="271"/>
      <c r="G138" s="271"/>
      <c r="H138" s="271"/>
      <c r="I138" s="36"/>
      <c r="J138" s="271"/>
      <c r="K138" s="271"/>
      <c r="L138" s="36"/>
      <c r="M138" s="36"/>
      <c r="N138" s="36"/>
      <c r="O138" s="36"/>
      <c r="P138" s="36"/>
      <c r="Q138" s="36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ht="12.0" customHeight="1">
      <c r="A139" s="66"/>
      <c r="B139" s="21"/>
      <c r="C139" s="21"/>
      <c r="D139" s="271"/>
      <c r="E139" s="271"/>
      <c r="F139" s="271"/>
      <c r="G139" s="271"/>
      <c r="H139" s="271"/>
      <c r="I139" s="36"/>
      <c r="J139" s="271"/>
      <c r="K139" s="271"/>
      <c r="L139" s="36"/>
      <c r="M139" s="36"/>
      <c r="N139" s="36"/>
      <c r="O139" s="36"/>
      <c r="P139" s="36"/>
      <c r="Q139" s="36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ht="12.0" customHeight="1">
      <c r="A140" s="66"/>
      <c r="B140" s="21"/>
      <c r="C140" s="21"/>
      <c r="D140" s="271"/>
      <c r="E140" s="271"/>
      <c r="F140" s="271"/>
      <c r="G140" s="271"/>
      <c r="H140" s="271"/>
      <c r="I140" s="36"/>
      <c r="J140" s="271"/>
      <c r="K140" s="271"/>
      <c r="L140" s="36"/>
      <c r="M140" s="36"/>
      <c r="N140" s="36"/>
      <c r="O140" s="36"/>
      <c r="P140" s="36"/>
      <c r="Q140" s="36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ht="12.0" customHeight="1">
      <c r="A141" s="66"/>
      <c r="B141" s="21"/>
      <c r="C141" s="21"/>
      <c r="D141" s="271"/>
      <c r="E141" s="271"/>
      <c r="F141" s="271"/>
      <c r="G141" s="271"/>
      <c r="H141" s="271"/>
      <c r="I141" s="36"/>
      <c r="J141" s="271"/>
      <c r="K141" s="271"/>
      <c r="L141" s="36"/>
      <c r="M141" s="36"/>
      <c r="N141" s="36"/>
      <c r="O141" s="36"/>
      <c r="P141" s="36"/>
      <c r="Q141" s="36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ht="12.0" customHeight="1">
      <c r="A142" s="66"/>
      <c r="B142" s="21"/>
      <c r="C142" s="21"/>
      <c r="D142" s="271"/>
      <c r="E142" s="271"/>
      <c r="F142" s="271"/>
      <c r="G142" s="271"/>
      <c r="H142" s="271"/>
      <c r="I142" s="36"/>
      <c r="J142" s="271"/>
      <c r="K142" s="271"/>
      <c r="L142" s="36"/>
      <c r="M142" s="36"/>
      <c r="N142" s="36"/>
      <c r="O142" s="36"/>
      <c r="P142" s="36"/>
      <c r="Q142" s="36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ht="12.0" customHeight="1">
      <c r="A143" s="66"/>
      <c r="B143" s="21"/>
      <c r="C143" s="21"/>
      <c r="D143" s="271"/>
      <c r="E143" s="271"/>
      <c r="F143" s="271"/>
      <c r="G143" s="271"/>
      <c r="H143" s="271"/>
      <c r="I143" s="36"/>
      <c r="J143" s="271"/>
      <c r="K143" s="271"/>
      <c r="L143" s="36"/>
      <c r="M143" s="36"/>
      <c r="N143" s="36"/>
      <c r="O143" s="36"/>
      <c r="P143" s="36"/>
      <c r="Q143" s="36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ht="12.0" customHeight="1">
      <c r="A144" s="66"/>
      <c r="B144" s="21"/>
      <c r="C144" s="21"/>
      <c r="D144" s="271"/>
      <c r="E144" s="271"/>
      <c r="F144" s="271"/>
      <c r="G144" s="271"/>
      <c r="H144" s="271"/>
      <c r="I144" s="36"/>
      <c r="J144" s="271"/>
      <c r="K144" s="271"/>
      <c r="L144" s="36"/>
      <c r="M144" s="36"/>
      <c r="N144" s="36"/>
      <c r="O144" s="36"/>
      <c r="P144" s="36"/>
      <c r="Q144" s="36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ht="12.0" customHeight="1">
      <c r="A145" s="66"/>
      <c r="B145" s="21"/>
      <c r="C145" s="21"/>
      <c r="D145" s="271"/>
      <c r="E145" s="271"/>
      <c r="F145" s="271"/>
      <c r="G145" s="271"/>
      <c r="H145" s="271"/>
      <c r="I145" s="36"/>
      <c r="J145" s="271"/>
      <c r="K145" s="271"/>
      <c r="L145" s="36"/>
      <c r="M145" s="36"/>
      <c r="N145" s="36"/>
      <c r="O145" s="36"/>
      <c r="P145" s="36"/>
      <c r="Q145" s="36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ht="12.0" customHeight="1">
      <c r="A146" s="66"/>
      <c r="B146" s="21"/>
      <c r="C146" s="21"/>
      <c r="D146" s="271"/>
      <c r="E146" s="271"/>
      <c r="F146" s="271"/>
      <c r="G146" s="271"/>
      <c r="H146" s="271"/>
      <c r="I146" s="36"/>
      <c r="J146" s="271"/>
      <c r="K146" s="271"/>
      <c r="L146" s="36"/>
      <c r="M146" s="36"/>
      <c r="N146" s="36"/>
      <c r="O146" s="36"/>
      <c r="P146" s="36"/>
      <c r="Q146" s="36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ht="12.0" customHeight="1">
      <c r="A147" s="66"/>
      <c r="B147" s="21"/>
      <c r="C147" s="21"/>
      <c r="D147" s="271"/>
      <c r="E147" s="271"/>
      <c r="F147" s="271"/>
      <c r="G147" s="271"/>
      <c r="H147" s="271"/>
      <c r="I147" s="36"/>
      <c r="J147" s="271"/>
      <c r="K147" s="271"/>
      <c r="L147" s="36"/>
      <c r="M147" s="36"/>
      <c r="N147" s="36"/>
      <c r="O147" s="36"/>
      <c r="P147" s="36"/>
      <c r="Q147" s="36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ht="12.0" customHeight="1">
      <c r="A148" s="66"/>
      <c r="B148" s="21"/>
      <c r="C148" s="21"/>
      <c r="D148" s="271"/>
      <c r="E148" s="271"/>
      <c r="F148" s="271"/>
      <c r="G148" s="271"/>
      <c r="H148" s="271"/>
      <c r="I148" s="36"/>
      <c r="J148" s="271"/>
      <c r="K148" s="271"/>
      <c r="L148" s="36"/>
      <c r="M148" s="36"/>
      <c r="N148" s="36"/>
      <c r="O148" s="36"/>
      <c r="P148" s="36"/>
      <c r="Q148" s="36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ht="12.0" customHeight="1">
      <c r="A149" s="66"/>
      <c r="B149" s="21"/>
      <c r="C149" s="21"/>
      <c r="D149" s="271"/>
      <c r="E149" s="271"/>
      <c r="F149" s="271"/>
      <c r="G149" s="271"/>
      <c r="H149" s="271"/>
      <c r="I149" s="36"/>
      <c r="J149" s="271"/>
      <c r="K149" s="271"/>
      <c r="L149" s="36"/>
      <c r="M149" s="36"/>
      <c r="N149" s="36"/>
      <c r="O149" s="36"/>
      <c r="P149" s="36"/>
      <c r="Q149" s="36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ht="12.0" customHeight="1">
      <c r="A150" s="66"/>
      <c r="B150" s="21"/>
      <c r="C150" s="21"/>
      <c r="D150" s="271"/>
      <c r="E150" s="271"/>
      <c r="F150" s="271"/>
      <c r="G150" s="271"/>
      <c r="H150" s="271"/>
      <c r="I150" s="36"/>
      <c r="J150" s="271"/>
      <c r="K150" s="271"/>
      <c r="L150" s="36"/>
      <c r="M150" s="36"/>
      <c r="N150" s="36"/>
      <c r="O150" s="36"/>
      <c r="P150" s="36"/>
      <c r="Q150" s="36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ht="12.0" customHeight="1">
      <c r="A151" s="66"/>
      <c r="B151" s="21"/>
      <c r="C151" s="21"/>
      <c r="D151" s="271"/>
      <c r="E151" s="271"/>
      <c r="F151" s="271"/>
      <c r="G151" s="271"/>
      <c r="H151" s="271"/>
      <c r="I151" s="36"/>
      <c r="J151" s="271"/>
      <c r="K151" s="271"/>
      <c r="L151" s="36"/>
      <c r="M151" s="36"/>
      <c r="N151" s="36"/>
      <c r="O151" s="36"/>
      <c r="P151" s="36"/>
      <c r="Q151" s="36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ht="12.0" customHeight="1">
      <c r="A152" s="66"/>
      <c r="B152" s="21"/>
      <c r="C152" s="21"/>
      <c r="D152" s="271"/>
      <c r="E152" s="271"/>
      <c r="F152" s="271"/>
      <c r="G152" s="271"/>
      <c r="H152" s="271"/>
      <c r="I152" s="36"/>
      <c r="J152" s="271"/>
      <c r="K152" s="271"/>
      <c r="L152" s="36"/>
      <c r="M152" s="36"/>
      <c r="N152" s="36"/>
      <c r="O152" s="36"/>
      <c r="P152" s="36"/>
      <c r="Q152" s="36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ht="12.0" customHeight="1">
      <c r="A153" s="66"/>
      <c r="B153" s="21"/>
      <c r="C153" s="21"/>
      <c r="D153" s="271"/>
      <c r="E153" s="271"/>
      <c r="F153" s="271"/>
      <c r="G153" s="271"/>
      <c r="H153" s="271"/>
      <c r="I153" s="36"/>
      <c r="J153" s="271"/>
      <c r="K153" s="271"/>
      <c r="L153" s="36"/>
      <c r="M153" s="36"/>
      <c r="N153" s="36"/>
      <c r="O153" s="36"/>
      <c r="P153" s="36"/>
      <c r="Q153" s="36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ht="12.0" customHeight="1">
      <c r="A154" s="66"/>
      <c r="B154" s="21"/>
      <c r="C154" s="21"/>
      <c r="D154" s="271"/>
      <c r="E154" s="271"/>
      <c r="F154" s="271"/>
      <c r="G154" s="271"/>
      <c r="H154" s="271"/>
      <c r="I154" s="36"/>
      <c r="J154" s="271"/>
      <c r="K154" s="271"/>
      <c r="L154" s="36"/>
      <c r="M154" s="36"/>
      <c r="N154" s="36"/>
      <c r="O154" s="36"/>
      <c r="P154" s="36"/>
      <c r="Q154" s="36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ht="12.0" customHeight="1">
      <c r="A155" s="66"/>
      <c r="B155" s="21"/>
      <c r="C155" s="21"/>
      <c r="D155" s="271"/>
      <c r="E155" s="271"/>
      <c r="F155" s="271"/>
      <c r="G155" s="271"/>
      <c r="H155" s="271"/>
      <c r="I155" s="36"/>
      <c r="J155" s="271"/>
      <c r="K155" s="271"/>
      <c r="L155" s="36"/>
      <c r="M155" s="36"/>
      <c r="N155" s="36"/>
      <c r="O155" s="36"/>
      <c r="P155" s="36"/>
      <c r="Q155" s="36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ht="12.0" customHeight="1">
      <c r="A156" s="66"/>
      <c r="B156" s="21"/>
      <c r="C156" s="21"/>
      <c r="D156" s="271"/>
      <c r="E156" s="271"/>
      <c r="F156" s="271"/>
      <c r="G156" s="271"/>
      <c r="H156" s="271"/>
      <c r="I156" s="36"/>
      <c r="J156" s="271"/>
      <c r="K156" s="271"/>
      <c r="L156" s="36"/>
      <c r="M156" s="36"/>
      <c r="N156" s="36"/>
      <c r="O156" s="36"/>
      <c r="P156" s="36"/>
      <c r="Q156" s="36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ht="12.0" customHeight="1">
      <c r="A157" s="66"/>
      <c r="B157" s="21"/>
      <c r="C157" s="21"/>
      <c r="D157" s="271"/>
      <c r="E157" s="271"/>
      <c r="F157" s="271"/>
      <c r="G157" s="271"/>
      <c r="H157" s="271"/>
      <c r="I157" s="36"/>
      <c r="J157" s="271"/>
      <c r="K157" s="271"/>
      <c r="L157" s="36"/>
      <c r="M157" s="36"/>
      <c r="N157" s="36"/>
      <c r="O157" s="36"/>
      <c r="P157" s="36"/>
      <c r="Q157" s="36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ht="12.0" customHeight="1">
      <c r="A158" s="66"/>
      <c r="B158" s="21"/>
      <c r="C158" s="21"/>
      <c r="D158" s="271"/>
      <c r="E158" s="271"/>
      <c r="F158" s="271"/>
      <c r="G158" s="271"/>
      <c r="H158" s="271"/>
      <c r="I158" s="36"/>
      <c r="J158" s="271"/>
      <c r="K158" s="271"/>
      <c r="L158" s="36"/>
      <c r="M158" s="36"/>
      <c r="N158" s="36"/>
      <c r="O158" s="36"/>
      <c r="P158" s="36"/>
      <c r="Q158" s="36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ht="12.0" customHeight="1">
      <c r="A159" s="66"/>
      <c r="B159" s="21"/>
      <c r="C159" s="21"/>
      <c r="D159" s="271"/>
      <c r="E159" s="271"/>
      <c r="F159" s="271"/>
      <c r="G159" s="271"/>
      <c r="H159" s="271"/>
      <c r="I159" s="36"/>
      <c r="J159" s="271"/>
      <c r="K159" s="271"/>
      <c r="L159" s="36"/>
      <c r="M159" s="36"/>
      <c r="N159" s="36"/>
      <c r="O159" s="36"/>
      <c r="P159" s="36"/>
      <c r="Q159" s="36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ht="12.0" customHeight="1">
      <c r="A160" s="66"/>
      <c r="B160" s="21"/>
      <c r="C160" s="21"/>
      <c r="D160" s="271"/>
      <c r="E160" s="271"/>
      <c r="F160" s="271"/>
      <c r="G160" s="271"/>
      <c r="H160" s="271"/>
      <c r="I160" s="36"/>
      <c r="J160" s="271"/>
      <c r="K160" s="271"/>
      <c r="L160" s="36"/>
      <c r="M160" s="36"/>
      <c r="N160" s="36"/>
      <c r="O160" s="36"/>
      <c r="P160" s="36"/>
      <c r="Q160" s="36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ht="12.0" customHeight="1">
      <c r="A161" s="66"/>
      <c r="B161" s="21"/>
      <c r="C161" s="21"/>
      <c r="D161" s="271"/>
      <c r="E161" s="271"/>
      <c r="F161" s="271"/>
      <c r="G161" s="271"/>
      <c r="H161" s="271"/>
      <c r="I161" s="36"/>
      <c r="J161" s="271"/>
      <c r="K161" s="271"/>
      <c r="L161" s="36"/>
      <c r="M161" s="36"/>
      <c r="N161" s="36"/>
      <c r="O161" s="36"/>
      <c r="P161" s="36"/>
      <c r="Q161" s="36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ht="12.0" customHeight="1">
      <c r="A162" s="66"/>
      <c r="B162" s="21"/>
      <c r="C162" s="21"/>
      <c r="D162" s="271"/>
      <c r="E162" s="271"/>
      <c r="F162" s="271"/>
      <c r="G162" s="271"/>
      <c r="H162" s="271"/>
      <c r="I162" s="36"/>
      <c r="J162" s="271"/>
      <c r="K162" s="271"/>
      <c r="L162" s="36"/>
      <c r="M162" s="36"/>
      <c r="N162" s="36"/>
      <c r="O162" s="36"/>
      <c r="P162" s="36"/>
      <c r="Q162" s="36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ht="12.0" customHeight="1">
      <c r="A163" s="66"/>
      <c r="B163" s="21"/>
      <c r="C163" s="21"/>
      <c r="D163" s="271"/>
      <c r="E163" s="271"/>
      <c r="F163" s="271"/>
      <c r="G163" s="271"/>
      <c r="H163" s="271"/>
      <c r="I163" s="36"/>
      <c r="J163" s="271"/>
      <c r="K163" s="271"/>
      <c r="L163" s="36"/>
      <c r="M163" s="36"/>
      <c r="N163" s="36"/>
      <c r="O163" s="36"/>
      <c r="P163" s="36"/>
      <c r="Q163" s="36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ht="12.0" customHeight="1">
      <c r="A164" s="66"/>
      <c r="B164" s="21"/>
      <c r="C164" s="21"/>
      <c r="D164" s="271"/>
      <c r="E164" s="271"/>
      <c r="F164" s="271"/>
      <c r="G164" s="271"/>
      <c r="H164" s="271"/>
      <c r="I164" s="36"/>
      <c r="J164" s="271"/>
      <c r="K164" s="271"/>
      <c r="L164" s="36"/>
      <c r="M164" s="36"/>
      <c r="N164" s="36"/>
      <c r="O164" s="36"/>
      <c r="P164" s="36"/>
      <c r="Q164" s="36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ht="12.0" customHeight="1">
      <c r="A165" s="66"/>
      <c r="B165" s="21"/>
      <c r="C165" s="21"/>
      <c r="D165" s="271"/>
      <c r="E165" s="271"/>
      <c r="F165" s="271"/>
      <c r="G165" s="271"/>
      <c r="H165" s="271"/>
      <c r="I165" s="36"/>
      <c r="J165" s="271"/>
      <c r="K165" s="271"/>
      <c r="L165" s="36"/>
      <c r="M165" s="36"/>
      <c r="N165" s="36"/>
      <c r="O165" s="36"/>
      <c r="P165" s="36"/>
      <c r="Q165" s="36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ht="12.0" customHeight="1">
      <c r="A166" s="66"/>
      <c r="B166" s="21"/>
      <c r="C166" s="21"/>
      <c r="D166" s="271"/>
      <c r="E166" s="271"/>
      <c r="F166" s="271"/>
      <c r="G166" s="271"/>
      <c r="H166" s="271"/>
      <c r="I166" s="36"/>
      <c r="J166" s="271"/>
      <c r="K166" s="271"/>
      <c r="L166" s="36"/>
      <c r="M166" s="36"/>
      <c r="N166" s="36"/>
      <c r="O166" s="36"/>
      <c r="P166" s="36"/>
      <c r="Q166" s="36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ht="12.0" customHeight="1">
      <c r="A167" s="66"/>
      <c r="B167" s="21"/>
      <c r="C167" s="21"/>
      <c r="D167" s="271"/>
      <c r="E167" s="271"/>
      <c r="F167" s="271"/>
      <c r="G167" s="271"/>
      <c r="H167" s="271"/>
      <c r="I167" s="36"/>
      <c r="J167" s="271"/>
      <c r="K167" s="271"/>
      <c r="L167" s="36"/>
      <c r="M167" s="36"/>
      <c r="N167" s="36"/>
      <c r="O167" s="36"/>
      <c r="P167" s="36"/>
      <c r="Q167" s="36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ht="12.0" customHeight="1">
      <c r="A168" s="66"/>
      <c r="B168" s="21"/>
      <c r="C168" s="21"/>
      <c r="D168" s="271"/>
      <c r="E168" s="271"/>
      <c r="F168" s="271"/>
      <c r="G168" s="271"/>
      <c r="H168" s="271"/>
      <c r="I168" s="36"/>
      <c r="J168" s="271"/>
      <c r="K168" s="271"/>
      <c r="L168" s="36"/>
      <c r="M168" s="36"/>
      <c r="N168" s="36"/>
      <c r="O168" s="36"/>
      <c r="P168" s="36"/>
      <c r="Q168" s="36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ht="12.0" customHeight="1">
      <c r="A169" s="66"/>
      <c r="B169" s="21"/>
      <c r="C169" s="21"/>
      <c r="D169" s="271"/>
      <c r="E169" s="271"/>
      <c r="F169" s="271"/>
      <c r="G169" s="271"/>
      <c r="H169" s="271"/>
      <c r="I169" s="36"/>
      <c r="J169" s="271"/>
      <c r="K169" s="271"/>
      <c r="L169" s="36"/>
      <c r="M169" s="36"/>
      <c r="N169" s="36"/>
      <c r="O169" s="36"/>
      <c r="P169" s="36"/>
      <c r="Q169" s="36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ht="12.0" customHeight="1">
      <c r="A170" s="66"/>
      <c r="B170" s="21"/>
      <c r="C170" s="21"/>
      <c r="D170" s="271"/>
      <c r="E170" s="271"/>
      <c r="F170" s="271"/>
      <c r="G170" s="271"/>
      <c r="H170" s="271"/>
      <c r="I170" s="36"/>
      <c r="J170" s="271"/>
      <c r="K170" s="271"/>
      <c r="L170" s="36"/>
      <c r="M170" s="36"/>
      <c r="N170" s="36"/>
      <c r="O170" s="36"/>
      <c r="P170" s="36"/>
      <c r="Q170" s="36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ht="12.0" customHeight="1">
      <c r="A171" s="66"/>
      <c r="B171" s="21"/>
      <c r="C171" s="21"/>
      <c r="D171" s="271"/>
      <c r="E171" s="271"/>
      <c r="F171" s="271"/>
      <c r="G171" s="271"/>
      <c r="H171" s="271"/>
      <c r="I171" s="36"/>
      <c r="J171" s="271"/>
      <c r="K171" s="271"/>
      <c r="L171" s="36"/>
      <c r="M171" s="36"/>
      <c r="N171" s="36"/>
      <c r="O171" s="36"/>
      <c r="P171" s="36"/>
      <c r="Q171" s="36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ht="12.0" customHeight="1">
      <c r="A172" s="66"/>
      <c r="B172" s="21"/>
      <c r="C172" s="21"/>
      <c r="D172" s="271"/>
      <c r="E172" s="271"/>
      <c r="F172" s="271"/>
      <c r="G172" s="271"/>
      <c r="H172" s="271"/>
      <c r="I172" s="36"/>
      <c r="J172" s="271"/>
      <c r="K172" s="271"/>
      <c r="L172" s="36"/>
      <c r="M172" s="36"/>
      <c r="N172" s="36"/>
      <c r="O172" s="36"/>
      <c r="P172" s="36"/>
      <c r="Q172" s="36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ht="12.0" customHeight="1">
      <c r="A173" s="66"/>
      <c r="B173" s="21"/>
      <c r="C173" s="21"/>
      <c r="D173" s="271"/>
      <c r="E173" s="271"/>
      <c r="F173" s="271"/>
      <c r="G173" s="271"/>
      <c r="H173" s="271"/>
      <c r="I173" s="36"/>
      <c r="J173" s="271"/>
      <c r="K173" s="271"/>
      <c r="L173" s="36"/>
      <c r="M173" s="36"/>
      <c r="N173" s="36"/>
      <c r="O173" s="36"/>
      <c r="P173" s="36"/>
      <c r="Q173" s="36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ht="12.0" customHeight="1">
      <c r="A174" s="66"/>
      <c r="B174" s="21"/>
      <c r="C174" s="21"/>
      <c r="D174" s="271"/>
      <c r="E174" s="271"/>
      <c r="F174" s="271"/>
      <c r="G174" s="271"/>
      <c r="H174" s="271"/>
      <c r="I174" s="36"/>
      <c r="J174" s="271"/>
      <c r="K174" s="271"/>
      <c r="L174" s="36"/>
      <c r="M174" s="36"/>
      <c r="N174" s="36"/>
      <c r="O174" s="36"/>
      <c r="P174" s="36"/>
      <c r="Q174" s="36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ht="12.0" customHeight="1">
      <c r="A175" s="66"/>
      <c r="B175" s="21"/>
      <c r="C175" s="21"/>
      <c r="D175" s="271"/>
      <c r="E175" s="271"/>
      <c r="F175" s="271"/>
      <c r="G175" s="271"/>
      <c r="H175" s="271"/>
      <c r="I175" s="36"/>
      <c r="J175" s="271"/>
      <c r="K175" s="271"/>
      <c r="L175" s="36"/>
      <c r="M175" s="36"/>
      <c r="N175" s="36"/>
      <c r="O175" s="36"/>
      <c r="P175" s="36"/>
      <c r="Q175" s="36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ht="12.0" customHeight="1">
      <c r="A176" s="66"/>
      <c r="B176" s="21"/>
      <c r="C176" s="21"/>
      <c r="D176" s="271"/>
      <c r="E176" s="271"/>
      <c r="F176" s="271"/>
      <c r="G176" s="271"/>
      <c r="H176" s="271"/>
      <c r="I176" s="36"/>
      <c r="J176" s="271"/>
      <c r="K176" s="271"/>
      <c r="L176" s="36"/>
      <c r="M176" s="36"/>
      <c r="N176" s="36"/>
      <c r="O176" s="36"/>
      <c r="P176" s="36"/>
      <c r="Q176" s="36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ht="12.0" customHeight="1">
      <c r="A177" s="66"/>
      <c r="B177" s="21"/>
      <c r="C177" s="21"/>
      <c r="D177" s="271"/>
      <c r="E177" s="271"/>
      <c r="F177" s="271"/>
      <c r="G177" s="271"/>
      <c r="H177" s="271"/>
      <c r="I177" s="36"/>
      <c r="J177" s="271"/>
      <c r="K177" s="271"/>
      <c r="L177" s="36"/>
      <c r="M177" s="36"/>
      <c r="N177" s="36"/>
      <c r="O177" s="36"/>
      <c r="P177" s="36"/>
      <c r="Q177" s="36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ht="12.0" customHeight="1">
      <c r="A178" s="66"/>
      <c r="B178" s="21"/>
      <c r="C178" s="21"/>
      <c r="D178" s="271"/>
      <c r="E178" s="271"/>
      <c r="F178" s="271"/>
      <c r="G178" s="271"/>
      <c r="H178" s="271"/>
      <c r="I178" s="36"/>
      <c r="J178" s="271"/>
      <c r="K178" s="271"/>
      <c r="L178" s="36"/>
      <c r="M178" s="36"/>
      <c r="N178" s="36"/>
      <c r="O178" s="36"/>
      <c r="P178" s="36"/>
      <c r="Q178" s="36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ht="12.0" customHeight="1">
      <c r="A179" s="66"/>
      <c r="B179" s="21"/>
      <c r="C179" s="21"/>
      <c r="D179" s="271"/>
      <c r="E179" s="271"/>
      <c r="F179" s="271"/>
      <c r="G179" s="271"/>
      <c r="H179" s="271"/>
      <c r="I179" s="36"/>
      <c r="J179" s="271"/>
      <c r="K179" s="271"/>
      <c r="L179" s="36"/>
      <c r="M179" s="36"/>
      <c r="N179" s="36"/>
      <c r="O179" s="36"/>
      <c r="P179" s="36"/>
      <c r="Q179" s="36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ht="12.0" customHeight="1">
      <c r="A180" s="66"/>
      <c r="B180" s="21"/>
      <c r="C180" s="21"/>
      <c r="D180" s="271"/>
      <c r="E180" s="271"/>
      <c r="F180" s="271"/>
      <c r="G180" s="271"/>
      <c r="H180" s="271"/>
      <c r="I180" s="36"/>
      <c r="J180" s="271"/>
      <c r="K180" s="271"/>
      <c r="L180" s="36"/>
      <c r="M180" s="36"/>
      <c r="N180" s="36"/>
      <c r="O180" s="36"/>
      <c r="P180" s="36"/>
      <c r="Q180" s="36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ht="12.0" customHeight="1">
      <c r="A181" s="66"/>
      <c r="B181" s="21"/>
      <c r="C181" s="21"/>
      <c r="D181" s="271"/>
      <c r="E181" s="271"/>
      <c r="F181" s="271"/>
      <c r="G181" s="271"/>
      <c r="H181" s="271"/>
      <c r="I181" s="36"/>
      <c r="J181" s="271"/>
      <c r="K181" s="271"/>
      <c r="L181" s="36"/>
      <c r="M181" s="36"/>
      <c r="N181" s="36"/>
      <c r="O181" s="36"/>
      <c r="P181" s="36"/>
      <c r="Q181" s="36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ht="12.0" customHeight="1">
      <c r="A182" s="66"/>
      <c r="B182" s="21"/>
      <c r="C182" s="21"/>
      <c r="D182" s="271"/>
      <c r="E182" s="271"/>
      <c r="F182" s="271"/>
      <c r="G182" s="271"/>
      <c r="H182" s="271"/>
      <c r="I182" s="36"/>
      <c r="J182" s="271"/>
      <c r="K182" s="271"/>
      <c r="L182" s="36"/>
      <c r="M182" s="36"/>
      <c r="N182" s="36"/>
      <c r="O182" s="36"/>
      <c r="P182" s="36"/>
      <c r="Q182" s="36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ht="12.0" customHeight="1">
      <c r="A183" s="66"/>
      <c r="B183" s="21"/>
      <c r="C183" s="21"/>
      <c r="D183" s="271"/>
      <c r="E183" s="271"/>
      <c r="F183" s="271"/>
      <c r="G183" s="271"/>
      <c r="H183" s="271"/>
      <c r="I183" s="36"/>
      <c r="J183" s="271"/>
      <c r="K183" s="271"/>
      <c r="L183" s="36"/>
      <c r="M183" s="36"/>
      <c r="N183" s="36"/>
      <c r="O183" s="36"/>
      <c r="P183" s="36"/>
      <c r="Q183" s="36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ht="12.0" customHeight="1">
      <c r="A184" s="66"/>
      <c r="B184" s="21"/>
      <c r="C184" s="21"/>
      <c r="D184" s="271"/>
      <c r="E184" s="271"/>
      <c r="F184" s="271"/>
      <c r="G184" s="271"/>
      <c r="H184" s="271"/>
      <c r="I184" s="36"/>
      <c r="J184" s="271"/>
      <c r="K184" s="271"/>
      <c r="L184" s="36"/>
      <c r="M184" s="36"/>
      <c r="N184" s="36"/>
      <c r="O184" s="36"/>
      <c r="P184" s="36"/>
      <c r="Q184" s="36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ht="12.0" customHeight="1">
      <c r="A185" s="66"/>
      <c r="B185" s="21"/>
      <c r="C185" s="21"/>
      <c r="D185" s="271"/>
      <c r="E185" s="271"/>
      <c r="F185" s="271"/>
      <c r="G185" s="271"/>
      <c r="H185" s="271"/>
      <c r="I185" s="36"/>
      <c r="J185" s="271"/>
      <c r="K185" s="271"/>
      <c r="L185" s="36"/>
      <c r="M185" s="36"/>
      <c r="N185" s="36"/>
      <c r="O185" s="36"/>
      <c r="P185" s="36"/>
      <c r="Q185" s="36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ht="12.0" customHeight="1">
      <c r="A186" s="66"/>
      <c r="B186" s="21"/>
      <c r="C186" s="21"/>
      <c r="D186" s="271"/>
      <c r="E186" s="271"/>
      <c r="F186" s="271"/>
      <c r="G186" s="271"/>
      <c r="H186" s="271"/>
      <c r="I186" s="36"/>
      <c r="J186" s="271"/>
      <c r="K186" s="271"/>
      <c r="L186" s="36"/>
      <c r="M186" s="36"/>
      <c r="N186" s="36"/>
      <c r="O186" s="36"/>
      <c r="P186" s="36"/>
      <c r="Q186" s="36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ht="12.0" customHeight="1">
      <c r="A187" s="66"/>
      <c r="B187" s="21"/>
      <c r="C187" s="21"/>
      <c r="D187" s="271"/>
      <c r="E187" s="271"/>
      <c r="F187" s="271"/>
      <c r="G187" s="271"/>
      <c r="H187" s="271"/>
      <c r="I187" s="36"/>
      <c r="J187" s="271"/>
      <c r="K187" s="271"/>
      <c r="L187" s="36"/>
      <c r="M187" s="36"/>
      <c r="N187" s="36"/>
      <c r="O187" s="36"/>
      <c r="P187" s="36"/>
      <c r="Q187" s="36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ht="12.0" customHeight="1">
      <c r="A188" s="66"/>
      <c r="B188" s="21"/>
      <c r="C188" s="21"/>
      <c r="D188" s="271"/>
      <c r="E188" s="271"/>
      <c r="F188" s="271"/>
      <c r="G188" s="271"/>
      <c r="H188" s="271"/>
      <c r="I188" s="36"/>
      <c r="J188" s="271"/>
      <c r="K188" s="271"/>
      <c r="L188" s="36"/>
      <c r="M188" s="36"/>
      <c r="N188" s="36"/>
      <c r="O188" s="36"/>
      <c r="P188" s="36"/>
      <c r="Q188" s="36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ht="12.0" customHeight="1">
      <c r="A189" s="66"/>
      <c r="B189" s="21"/>
      <c r="C189" s="21"/>
      <c r="D189" s="271"/>
      <c r="E189" s="271"/>
      <c r="F189" s="271"/>
      <c r="G189" s="271"/>
      <c r="H189" s="271"/>
      <c r="I189" s="36"/>
      <c r="J189" s="271"/>
      <c r="K189" s="271"/>
      <c r="L189" s="36"/>
      <c r="M189" s="36"/>
      <c r="N189" s="36"/>
      <c r="O189" s="36"/>
      <c r="P189" s="36"/>
      <c r="Q189" s="36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ht="12.0" customHeight="1">
      <c r="A190" s="66"/>
      <c r="B190" s="21"/>
      <c r="C190" s="21"/>
      <c r="D190" s="271"/>
      <c r="E190" s="271"/>
      <c r="F190" s="271"/>
      <c r="G190" s="271"/>
      <c r="H190" s="271"/>
      <c r="I190" s="36"/>
      <c r="J190" s="271"/>
      <c r="K190" s="271"/>
      <c r="L190" s="36"/>
      <c r="M190" s="36"/>
      <c r="N190" s="36"/>
      <c r="O190" s="36"/>
      <c r="P190" s="36"/>
      <c r="Q190" s="36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ht="12.0" customHeight="1">
      <c r="A191" s="66"/>
      <c r="B191" s="21"/>
      <c r="C191" s="21"/>
      <c r="D191" s="271"/>
      <c r="E191" s="271"/>
      <c r="F191" s="271"/>
      <c r="G191" s="271"/>
      <c r="H191" s="271"/>
      <c r="I191" s="36"/>
      <c r="J191" s="271"/>
      <c r="K191" s="271"/>
      <c r="L191" s="36"/>
      <c r="M191" s="36"/>
      <c r="N191" s="36"/>
      <c r="O191" s="36"/>
      <c r="P191" s="36"/>
      <c r="Q191" s="36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ht="12.0" customHeight="1">
      <c r="A192" s="66"/>
      <c r="B192" s="21"/>
      <c r="C192" s="21"/>
      <c r="D192" s="271"/>
      <c r="E192" s="271"/>
      <c r="F192" s="271"/>
      <c r="G192" s="271"/>
      <c r="H192" s="271"/>
      <c r="I192" s="36"/>
      <c r="J192" s="271"/>
      <c r="K192" s="271"/>
      <c r="L192" s="36"/>
      <c r="M192" s="36"/>
      <c r="N192" s="36"/>
      <c r="O192" s="36"/>
      <c r="P192" s="36"/>
      <c r="Q192" s="36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ht="12.0" customHeight="1">
      <c r="A193" s="66"/>
      <c r="B193" s="21"/>
      <c r="C193" s="21"/>
      <c r="D193" s="271"/>
      <c r="E193" s="271"/>
      <c r="F193" s="271"/>
      <c r="G193" s="271"/>
      <c r="H193" s="271"/>
      <c r="I193" s="36"/>
      <c r="J193" s="271"/>
      <c r="K193" s="271"/>
      <c r="L193" s="36"/>
      <c r="M193" s="36"/>
      <c r="N193" s="36"/>
      <c r="O193" s="36"/>
      <c r="P193" s="36"/>
      <c r="Q193" s="36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ht="12.0" customHeight="1">
      <c r="A194" s="66"/>
      <c r="B194" s="21"/>
      <c r="C194" s="21"/>
      <c r="D194" s="271"/>
      <c r="E194" s="271"/>
      <c r="F194" s="271"/>
      <c r="G194" s="271"/>
      <c r="H194" s="271"/>
      <c r="I194" s="36"/>
      <c r="J194" s="271"/>
      <c r="K194" s="271"/>
      <c r="L194" s="36"/>
      <c r="M194" s="36"/>
      <c r="N194" s="36"/>
      <c r="O194" s="36"/>
      <c r="P194" s="36"/>
      <c r="Q194" s="36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ht="12.0" customHeight="1">
      <c r="A195" s="66"/>
      <c r="B195" s="21"/>
      <c r="C195" s="21"/>
      <c r="D195" s="271"/>
      <c r="E195" s="271"/>
      <c r="F195" s="271"/>
      <c r="G195" s="271"/>
      <c r="H195" s="271"/>
      <c r="I195" s="36"/>
      <c r="J195" s="271"/>
      <c r="K195" s="271"/>
      <c r="L195" s="36"/>
      <c r="M195" s="36"/>
      <c r="N195" s="36"/>
      <c r="O195" s="36"/>
      <c r="P195" s="36"/>
      <c r="Q195" s="36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ht="12.0" customHeight="1">
      <c r="A196" s="66"/>
      <c r="B196" s="21"/>
      <c r="C196" s="21"/>
      <c r="D196" s="271"/>
      <c r="E196" s="271"/>
      <c r="F196" s="271"/>
      <c r="G196" s="271"/>
      <c r="H196" s="271"/>
      <c r="I196" s="36"/>
      <c r="J196" s="271"/>
      <c r="K196" s="271"/>
      <c r="L196" s="36"/>
      <c r="M196" s="36"/>
      <c r="N196" s="36"/>
      <c r="O196" s="36"/>
      <c r="P196" s="36"/>
      <c r="Q196" s="36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ht="12.0" customHeight="1">
      <c r="A197" s="66"/>
      <c r="B197" s="21"/>
      <c r="C197" s="21"/>
      <c r="D197" s="271"/>
      <c r="E197" s="271"/>
      <c r="F197" s="271"/>
      <c r="G197" s="271"/>
      <c r="H197" s="271"/>
      <c r="I197" s="36"/>
      <c r="J197" s="271"/>
      <c r="K197" s="271"/>
      <c r="L197" s="36"/>
      <c r="M197" s="36"/>
      <c r="N197" s="36"/>
      <c r="O197" s="36"/>
      <c r="P197" s="36"/>
      <c r="Q197" s="36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ht="12.0" customHeight="1">
      <c r="A198" s="66"/>
      <c r="B198" s="21"/>
      <c r="C198" s="21"/>
      <c r="D198" s="271"/>
      <c r="E198" s="271"/>
      <c r="F198" s="271"/>
      <c r="G198" s="271"/>
      <c r="H198" s="271"/>
      <c r="I198" s="36"/>
      <c r="J198" s="271"/>
      <c r="K198" s="271"/>
      <c r="L198" s="36"/>
      <c r="M198" s="36"/>
      <c r="N198" s="36"/>
      <c r="O198" s="36"/>
      <c r="P198" s="36"/>
      <c r="Q198" s="36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ht="12.0" customHeight="1">
      <c r="A199" s="66"/>
      <c r="B199" s="21"/>
      <c r="C199" s="21"/>
      <c r="D199" s="271"/>
      <c r="E199" s="271"/>
      <c r="F199" s="271"/>
      <c r="G199" s="271"/>
      <c r="H199" s="271"/>
      <c r="I199" s="36"/>
      <c r="J199" s="271"/>
      <c r="K199" s="271"/>
      <c r="L199" s="36"/>
      <c r="M199" s="36"/>
      <c r="N199" s="36"/>
      <c r="O199" s="36"/>
      <c r="P199" s="36"/>
      <c r="Q199" s="36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ht="12.0" customHeight="1">
      <c r="A200" s="66"/>
      <c r="B200" s="21"/>
      <c r="C200" s="21"/>
      <c r="D200" s="271"/>
      <c r="E200" s="271"/>
      <c r="F200" s="271"/>
      <c r="G200" s="271"/>
      <c r="H200" s="271"/>
      <c r="I200" s="36"/>
      <c r="J200" s="271"/>
      <c r="K200" s="271"/>
      <c r="L200" s="36"/>
      <c r="M200" s="36"/>
      <c r="N200" s="36"/>
      <c r="O200" s="36"/>
      <c r="P200" s="36"/>
      <c r="Q200" s="36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ht="12.0" customHeight="1">
      <c r="A201" s="66"/>
      <c r="B201" s="21"/>
      <c r="C201" s="21"/>
      <c r="D201" s="271"/>
      <c r="E201" s="271"/>
      <c r="F201" s="271"/>
      <c r="G201" s="271"/>
      <c r="H201" s="271"/>
      <c r="I201" s="36"/>
      <c r="J201" s="271"/>
      <c r="K201" s="271"/>
      <c r="L201" s="36"/>
      <c r="M201" s="36"/>
      <c r="N201" s="36"/>
      <c r="O201" s="36"/>
      <c r="P201" s="36"/>
      <c r="Q201" s="36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ht="12.0" customHeight="1">
      <c r="A202" s="66"/>
      <c r="B202" s="21"/>
      <c r="C202" s="21"/>
      <c r="D202" s="271"/>
      <c r="E202" s="271"/>
      <c r="F202" s="271"/>
      <c r="G202" s="271"/>
      <c r="H202" s="271"/>
      <c r="I202" s="36"/>
      <c r="J202" s="271"/>
      <c r="K202" s="271"/>
      <c r="L202" s="36"/>
      <c r="M202" s="36"/>
      <c r="N202" s="36"/>
      <c r="O202" s="36"/>
      <c r="P202" s="36"/>
      <c r="Q202" s="36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ht="12.0" customHeight="1">
      <c r="A203" s="66"/>
      <c r="B203" s="21"/>
      <c r="C203" s="21"/>
      <c r="D203" s="271"/>
      <c r="E203" s="271"/>
      <c r="F203" s="271"/>
      <c r="G203" s="271"/>
      <c r="H203" s="271"/>
      <c r="I203" s="36"/>
      <c r="J203" s="271"/>
      <c r="K203" s="271"/>
      <c r="L203" s="36"/>
      <c r="M203" s="36"/>
      <c r="N203" s="36"/>
      <c r="O203" s="36"/>
      <c r="P203" s="36"/>
      <c r="Q203" s="36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ht="12.0" customHeight="1">
      <c r="A204" s="66"/>
      <c r="B204" s="21"/>
      <c r="C204" s="21"/>
      <c r="D204" s="271"/>
      <c r="E204" s="271"/>
      <c r="F204" s="271"/>
      <c r="G204" s="271"/>
      <c r="H204" s="271"/>
      <c r="I204" s="36"/>
      <c r="J204" s="271"/>
      <c r="K204" s="271"/>
      <c r="L204" s="36"/>
      <c r="M204" s="36"/>
      <c r="N204" s="36"/>
      <c r="O204" s="36"/>
      <c r="P204" s="36"/>
      <c r="Q204" s="36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ht="12.0" customHeight="1">
      <c r="A205" s="66"/>
      <c r="B205" s="21"/>
      <c r="C205" s="21"/>
      <c r="D205" s="271"/>
      <c r="E205" s="271"/>
      <c r="F205" s="271"/>
      <c r="G205" s="271"/>
      <c r="H205" s="271"/>
      <c r="I205" s="36"/>
      <c r="J205" s="271"/>
      <c r="K205" s="271"/>
      <c r="L205" s="36"/>
      <c r="M205" s="36"/>
      <c r="N205" s="36"/>
      <c r="O205" s="36"/>
      <c r="P205" s="36"/>
      <c r="Q205" s="36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ht="12.0" customHeight="1">
      <c r="A206" s="66"/>
      <c r="B206" s="21"/>
      <c r="C206" s="21"/>
      <c r="D206" s="271"/>
      <c r="E206" s="271"/>
      <c r="F206" s="271"/>
      <c r="G206" s="271"/>
      <c r="H206" s="271"/>
      <c r="I206" s="36"/>
      <c r="J206" s="271"/>
      <c r="K206" s="271"/>
      <c r="L206" s="36"/>
      <c r="M206" s="36"/>
      <c r="N206" s="36"/>
      <c r="O206" s="36"/>
      <c r="P206" s="36"/>
      <c r="Q206" s="36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ht="12.0" customHeight="1">
      <c r="A207" s="66"/>
      <c r="B207" s="21"/>
      <c r="C207" s="21"/>
      <c r="D207" s="271"/>
      <c r="E207" s="271"/>
      <c r="F207" s="271"/>
      <c r="G207" s="271"/>
      <c r="H207" s="271"/>
      <c r="I207" s="36"/>
      <c r="J207" s="271"/>
      <c r="K207" s="271"/>
      <c r="L207" s="36"/>
      <c r="M207" s="36"/>
      <c r="N207" s="36"/>
      <c r="O207" s="36"/>
      <c r="P207" s="36"/>
      <c r="Q207" s="36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ht="12.0" customHeight="1">
      <c r="A208" s="66"/>
      <c r="B208" s="21"/>
      <c r="C208" s="21"/>
      <c r="D208" s="271"/>
      <c r="E208" s="271"/>
      <c r="F208" s="271"/>
      <c r="G208" s="271"/>
      <c r="H208" s="271"/>
      <c r="I208" s="36"/>
      <c r="J208" s="271"/>
      <c r="K208" s="271"/>
      <c r="L208" s="36"/>
      <c r="M208" s="36"/>
      <c r="N208" s="36"/>
      <c r="O208" s="36"/>
      <c r="P208" s="36"/>
      <c r="Q208" s="36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ht="12.0" customHeight="1">
      <c r="A209" s="66"/>
      <c r="B209" s="21"/>
      <c r="C209" s="21"/>
      <c r="D209" s="271"/>
      <c r="E209" s="271"/>
      <c r="F209" s="271"/>
      <c r="G209" s="271"/>
      <c r="H209" s="271"/>
      <c r="I209" s="36"/>
      <c r="J209" s="271"/>
      <c r="K209" s="271"/>
      <c r="L209" s="36"/>
      <c r="M209" s="36"/>
      <c r="N209" s="36"/>
      <c r="O209" s="36"/>
      <c r="P209" s="36"/>
      <c r="Q209" s="36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ht="12.0" customHeight="1">
      <c r="A210" s="66"/>
      <c r="B210" s="21"/>
      <c r="C210" s="21"/>
      <c r="D210" s="271"/>
      <c r="E210" s="271"/>
      <c r="F210" s="271"/>
      <c r="G210" s="271"/>
      <c r="H210" s="271"/>
      <c r="I210" s="36"/>
      <c r="J210" s="271"/>
      <c r="K210" s="271"/>
      <c r="L210" s="36"/>
      <c r="M210" s="36"/>
      <c r="N210" s="36"/>
      <c r="O210" s="36"/>
      <c r="P210" s="36"/>
      <c r="Q210" s="36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ht="12.0" customHeight="1">
      <c r="A211" s="66"/>
      <c r="B211" s="21"/>
      <c r="C211" s="21"/>
      <c r="D211" s="271"/>
      <c r="E211" s="271"/>
      <c r="F211" s="271"/>
      <c r="G211" s="271"/>
      <c r="H211" s="271"/>
      <c r="I211" s="36"/>
      <c r="J211" s="271"/>
      <c r="K211" s="271"/>
      <c r="L211" s="36"/>
      <c r="M211" s="36"/>
      <c r="N211" s="36"/>
      <c r="O211" s="36"/>
      <c r="P211" s="36"/>
      <c r="Q211" s="36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ht="12.0" customHeight="1">
      <c r="A212" s="66"/>
      <c r="B212" s="21"/>
      <c r="C212" s="21"/>
      <c r="D212" s="271"/>
      <c r="E212" s="271"/>
      <c r="F212" s="271"/>
      <c r="G212" s="271"/>
      <c r="H212" s="271"/>
      <c r="I212" s="36"/>
      <c r="J212" s="271"/>
      <c r="K212" s="271"/>
      <c r="L212" s="36"/>
      <c r="M212" s="36"/>
      <c r="N212" s="36"/>
      <c r="O212" s="36"/>
      <c r="P212" s="36"/>
      <c r="Q212" s="36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ht="12.0" customHeight="1">
      <c r="A213" s="66"/>
      <c r="B213" s="21"/>
      <c r="C213" s="21"/>
      <c r="D213" s="271"/>
      <c r="E213" s="271"/>
      <c r="F213" s="271"/>
      <c r="G213" s="271"/>
      <c r="H213" s="271"/>
      <c r="I213" s="36"/>
      <c r="J213" s="271"/>
      <c r="K213" s="271"/>
      <c r="L213" s="36"/>
      <c r="M213" s="36"/>
      <c r="N213" s="36"/>
      <c r="O213" s="36"/>
      <c r="P213" s="36"/>
      <c r="Q213" s="36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ht="12.0" customHeight="1">
      <c r="A214" s="66"/>
      <c r="B214" s="21"/>
      <c r="C214" s="21"/>
      <c r="D214" s="271"/>
      <c r="E214" s="271"/>
      <c r="F214" s="271"/>
      <c r="G214" s="271"/>
      <c r="H214" s="271"/>
      <c r="I214" s="36"/>
      <c r="J214" s="271"/>
      <c r="K214" s="271"/>
      <c r="L214" s="36"/>
      <c r="M214" s="36"/>
      <c r="N214" s="36"/>
      <c r="O214" s="36"/>
      <c r="P214" s="36"/>
      <c r="Q214" s="36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ht="12.0" customHeight="1">
      <c r="A215" s="66"/>
      <c r="B215" s="21"/>
      <c r="C215" s="21"/>
      <c r="D215" s="271"/>
      <c r="E215" s="271"/>
      <c r="F215" s="271"/>
      <c r="G215" s="271"/>
      <c r="H215" s="271"/>
      <c r="I215" s="36"/>
      <c r="J215" s="271"/>
      <c r="K215" s="271"/>
      <c r="L215" s="36"/>
      <c r="M215" s="36"/>
      <c r="N215" s="36"/>
      <c r="O215" s="36"/>
      <c r="P215" s="36"/>
      <c r="Q215" s="36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ht="12.0" customHeight="1">
      <c r="A216" s="66"/>
      <c r="B216" s="21"/>
      <c r="C216" s="21"/>
      <c r="D216" s="271"/>
      <c r="E216" s="271"/>
      <c r="F216" s="271"/>
      <c r="G216" s="271"/>
      <c r="H216" s="271"/>
      <c r="I216" s="36"/>
      <c r="J216" s="271"/>
      <c r="K216" s="271"/>
      <c r="L216" s="36"/>
      <c r="M216" s="36"/>
      <c r="N216" s="36"/>
      <c r="O216" s="36"/>
      <c r="P216" s="36"/>
      <c r="Q216" s="36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ht="12.0" customHeight="1">
      <c r="A217" s="66"/>
      <c r="B217" s="21"/>
      <c r="C217" s="21"/>
      <c r="D217" s="271"/>
      <c r="E217" s="271"/>
      <c r="F217" s="271"/>
      <c r="G217" s="271"/>
      <c r="H217" s="271"/>
      <c r="I217" s="36"/>
      <c r="J217" s="271"/>
      <c r="K217" s="271"/>
      <c r="L217" s="36"/>
      <c r="M217" s="36"/>
      <c r="N217" s="36"/>
      <c r="O217" s="36"/>
      <c r="P217" s="36"/>
      <c r="Q217" s="36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ht="12.0" customHeight="1">
      <c r="A218" s="66"/>
      <c r="B218" s="21"/>
      <c r="C218" s="21"/>
      <c r="D218" s="271"/>
      <c r="E218" s="271"/>
      <c r="F218" s="271"/>
      <c r="G218" s="271"/>
      <c r="H218" s="271"/>
      <c r="I218" s="36"/>
      <c r="J218" s="271"/>
      <c r="K218" s="271"/>
      <c r="L218" s="36"/>
      <c r="M218" s="36"/>
      <c r="N218" s="36"/>
      <c r="O218" s="36"/>
      <c r="P218" s="36"/>
      <c r="Q218" s="36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ht="12.0" customHeight="1">
      <c r="A219" s="66"/>
      <c r="B219" s="21"/>
      <c r="C219" s="21"/>
      <c r="D219" s="271"/>
      <c r="E219" s="271"/>
      <c r="F219" s="271"/>
      <c r="G219" s="271"/>
      <c r="H219" s="271"/>
      <c r="I219" s="36"/>
      <c r="J219" s="271"/>
      <c r="K219" s="271"/>
      <c r="L219" s="36"/>
      <c r="M219" s="36"/>
      <c r="N219" s="36"/>
      <c r="O219" s="36"/>
      <c r="P219" s="36"/>
      <c r="Q219" s="36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ht="12.0" customHeight="1">
      <c r="A220" s="66"/>
      <c r="B220" s="21"/>
      <c r="C220" s="21"/>
      <c r="D220" s="271"/>
      <c r="E220" s="271"/>
      <c r="F220" s="271"/>
      <c r="G220" s="271"/>
      <c r="H220" s="271"/>
      <c r="I220" s="36"/>
      <c r="J220" s="271"/>
      <c r="K220" s="271"/>
      <c r="L220" s="36"/>
      <c r="M220" s="36"/>
      <c r="N220" s="36"/>
      <c r="O220" s="36"/>
      <c r="P220" s="36"/>
      <c r="Q220" s="36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ht="12.0" customHeight="1">
      <c r="A221" s="66"/>
      <c r="B221" s="21"/>
      <c r="C221" s="21"/>
      <c r="D221" s="271"/>
      <c r="E221" s="271"/>
      <c r="F221" s="271"/>
      <c r="G221" s="271"/>
      <c r="H221" s="271"/>
      <c r="I221" s="36"/>
      <c r="J221" s="271"/>
      <c r="K221" s="271"/>
      <c r="L221" s="36"/>
      <c r="M221" s="36"/>
      <c r="N221" s="36"/>
      <c r="O221" s="36"/>
      <c r="P221" s="36"/>
      <c r="Q221" s="36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ht="12.0" customHeight="1">
      <c r="A222" s="66"/>
      <c r="B222" s="21"/>
      <c r="C222" s="21"/>
      <c r="D222" s="271"/>
      <c r="E222" s="271"/>
      <c r="F222" s="271"/>
      <c r="G222" s="271"/>
      <c r="H222" s="271"/>
      <c r="I222" s="36"/>
      <c r="J222" s="271"/>
      <c r="K222" s="271"/>
      <c r="L222" s="36"/>
      <c r="M222" s="36"/>
      <c r="N222" s="36"/>
      <c r="O222" s="36"/>
      <c r="P222" s="36"/>
      <c r="Q222" s="36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ht="12.0" customHeight="1">
      <c r="A223" s="66"/>
      <c r="B223" s="21"/>
      <c r="C223" s="21"/>
      <c r="D223" s="271"/>
      <c r="E223" s="271"/>
      <c r="F223" s="271"/>
      <c r="G223" s="271"/>
      <c r="H223" s="271"/>
      <c r="I223" s="36"/>
      <c r="J223" s="271"/>
      <c r="K223" s="271"/>
      <c r="L223" s="36"/>
      <c r="M223" s="36"/>
      <c r="N223" s="36"/>
      <c r="O223" s="36"/>
      <c r="P223" s="36"/>
      <c r="Q223" s="36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ht="12.0" customHeight="1">
      <c r="A224" s="66"/>
      <c r="B224" s="21"/>
      <c r="C224" s="21"/>
      <c r="D224" s="271"/>
      <c r="E224" s="271"/>
      <c r="F224" s="271"/>
      <c r="G224" s="271"/>
      <c r="H224" s="271"/>
      <c r="I224" s="36"/>
      <c r="J224" s="271"/>
      <c r="K224" s="271"/>
      <c r="L224" s="36"/>
      <c r="M224" s="36"/>
      <c r="N224" s="36"/>
      <c r="O224" s="36"/>
      <c r="P224" s="36"/>
      <c r="Q224" s="36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ht="12.0" customHeight="1">
      <c r="A225" s="66"/>
      <c r="B225" s="21"/>
      <c r="C225" s="21"/>
      <c r="D225" s="271"/>
      <c r="E225" s="271"/>
      <c r="F225" s="271"/>
      <c r="G225" s="271"/>
      <c r="H225" s="271"/>
      <c r="I225" s="36"/>
      <c r="J225" s="271"/>
      <c r="K225" s="271"/>
      <c r="L225" s="36"/>
      <c r="M225" s="36"/>
      <c r="N225" s="36"/>
      <c r="O225" s="36"/>
      <c r="P225" s="36"/>
      <c r="Q225" s="36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ht="12.0" customHeight="1">
      <c r="A226" s="66"/>
      <c r="B226" s="21"/>
      <c r="C226" s="21"/>
      <c r="D226" s="271"/>
      <c r="E226" s="271"/>
      <c r="F226" s="271"/>
      <c r="G226" s="271"/>
      <c r="H226" s="271"/>
      <c r="I226" s="36"/>
      <c r="J226" s="271"/>
      <c r="K226" s="271"/>
      <c r="L226" s="36"/>
      <c r="M226" s="36"/>
      <c r="N226" s="36"/>
      <c r="O226" s="36"/>
      <c r="P226" s="36"/>
      <c r="Q226" s="36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ht="12.0" customHeight="1">
      <c r="A227" s="66"/>
      <c r="B227" s="21"/>
      <c r="C227" s="21"/>
      <c r="D227" s="271"/>
      <c r="E227" s="271"/>
      <c r="F227" s="271"/>
      <c r="G227" s="271"/>
      <c r="H227" s="271"/>
      <c r="I227" s="36"/>
      <c r="J227" s="271"/>
      <c r="K227" s="271"/>
      <c r="L227" s="36"/>
      <c r="M227" s="36"/>
      <c r="N227" s="36"/>
      <c r="O227" s="36"/>
      <c r="P227" s="36"/>
      <c r="Q227" s="36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ht="12.0" customHeight="1">
      <c r="A228" s="66"/>
      <c r="B228" s="21"/>
      <c r="C228" s="21"/>
      <c r="D228" s="271"/>
      <c r="E228" s="271"/>
      <c r="F228" s="271"/>
      <c r="G228" s="271"/>
      <c r="H228" s="271"/>
      <c r="I228" s="36"/>
      <c r="J228" s="271"/>
      <c r="K228" s="271"/>
      <c r="L228" s="36"/>
      <c r="M228" s="36"/>
      <c r="N228" s="36"/>
      <c r="O228" s="36"/>
      <c r="P228" s="36"/>
      <c r="Q228" s="36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ht="12.0" customHeight="1">
      <c r="A229" s="66"/>
      <c r="B229" s="21"/>
      <c r="C229" s="21"/>
      <c r="D229" s="271"/>
      <c r="E229" s="271"/>
      <c r="F229" s="271"/>
      <c r="G229" s="271"/>
      <c r="H229" s="271"/>
      <c r="I229" s="36"/>
      <c r="J229" s="271"/>
      <c r="K229" s="271"/>
      <c r="L229" s="36"/>
      <c r="M229" s="36"/>
      <c r="N229" s="36"/>
      <c r="O229" s="36"/>
      <c r="P229" s="36"/>
      <c r="Q229" s="36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ht="12.0" customHeight="1">
      <c r="A230" s="66"/>
      <c r="B230" s="21"/>
      <c r="C230" s="21"/>
      <c r="D230" s="271"/>
      <c r="E230" s="271"/>
      <c r="F230" s="271"/>
      <c r="G230" s="271"/>
      <c r="H230" s="271"/>
      <c r="I230" s="36"/>
      <c r="J230" s="271"/>
      <c r="K230" s="271"/>
      <c r="L230" s="36"/>
      <c r="M230" s="36"/>
      <c r="N230" s="36"/>
      <c r="O230" s="36"/>
      <c r="P230" s="36"/>
      <c r="Q230" s="36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ht="12.0" customHeight="1">
      <c r="A231" s="66"/>
      <c r="B231" s="21"/>
      <c r="C231" s="21"/>
      <c r="D231" s="271"/>
      <c r="E231" s="271"/>
      <c r="F231" s="271"/>
      <c r="G231" s="271"/>
      <c r="H231" s="271"/>
      <c r="I231" s="36"/>
      <c r="J231" s="271"/>
      <c r="K231" s="271"/>
      <c r="L231" s="36"/>
      <c r="M231" s="36"/>
      <c r="N231" s="36"/>
      <c r="O231" s="36"/>
      <c r="P231" s="36"/>
      <c r="Q231" s="36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ht="12.0" customHeight="1">
      <c r="A232" s="66"/>
      <c r="B232" s="21"/>
      <c r="C232" s="21"/>
      <c r="D232" s="271"/>
      <c r="E232" s="271"/>
      <c r="F232" s="271"/>
      <c r="G232" s="271"/>
      <c r="H232" s="271"/>
      <c r="I232" s="36"/>
      <c r="J232" s="271"/>
      <c r="K232" s="271"/>
      <c r="L232" s="36"/>
      <c r="M232" s="36"/>
      <c r="N232" s="36"/>
      <c r="O232" s="36"/>
      <c r="P232" s="36"/>
      <c r="Q232" s="36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ht="12.0" customHeight="1">
      <c r="A233" s="66"/>
      <c r="B233" s="21"/>
      <c r="C233" s="21"/>
      <c r="D233" s="271"/>
      <c r="E233" s="271"/>
      <c r="F233" s="271"/>
      <c r="G233" s="271"/>
      <c r="H233" s="271"/>
      <c r="I233" s="36"/>
      <c r="J233" s="271"/>
      <c r="K233" s="271"/>
      <c r="L233" s="36"/>
      <c r="M233" s="36"/>
      <c r="N233" s="36"/>
      <c r="O233" s="36"/>
      <c r="P233" s="36"/>
      <c r="Q233" s="36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ht="12.0" customHeight="1">
      <c r="A234" s="66"/>
      <c r="B234" s="21"/>
      <c r="C234" s="21"/>
      <c r="D234" s="271"/>
      <c r="E234" s="271"/>
      <c r="F234" s="271"/>
      <c r="G234" s="271"/>
      <c r="H234" s="271"/>
      <c r="I234" s="36"/>
      <c r="J234" s="271"/>
      <c r="K234" s="271"/>
      <c r="L234" s="36"/>
      <c r="M234" s="36"/>
      <c r="N234" s="36"/>
      <c r="O234" s="36"/>
      <c r="P234" s="36"/>
      <c r="Q234" s="36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ht="12.0" customHeight="1">
      <c r="A235" s="66"/>
      <c r="B235" s="21"/>
      <c r="C235" s="21"/>
      <c r="D235" s="271"/>
      <c r="E235" s="271"/>
      <c r="F235" s="271"/>
      <c r="G235" s="271"/>
      <c r="H235" s="271"/>
      <c r="I235" s="36"/>
      <c r="J235" s="271"/>
      <c r="K235" s="271"/>
      <c r="L235" s="36"/>
      <c r="M235" s="36"/>
      <c r="N235" s="36"/>
      <c r="O235" s="36"/>
      <c r="P235" s="36"/>
      <c r="Q235" s="36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ht="12.0" customHeight="1">
      <c r="A236" s="66"/>
      <c r="B236" s="21"/>
      <c r="C236" s="21"/>
      <c r="D236" s="271"/>
      <c r="E236" s="271"/>
      <c r="F236" s="271"/>
      <c r="G236" s="271"/>
      <c r="H236" s="271"/>
      <c r="I236" s="36"/>
      <c r="J236" s="271"/>
      <c r="K236" s="271"/>
      <c r="L236" s="36"/>
      <c r="M236" s="36"/>
      <c r="N236" s="36"/>
      <c r="O236" s="36"/>
      <c r="P236" s="36"/>
      <c r="Q236" s="36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ht="12.0" customHeight="1">
      <c r="A237" s="66"/>
      <c r="B237" s="21"/>
      <c r="C237" s="21"/>
      <c r="D237" s="271"/>
      <c r="E237" s="271"/>
      <c r="F237" s="271"/>
      <c r="G237" s="271"/>
      <c r="H237" s="271"/>
      <c r="I237" s="36"/>
      <c r="J237" s="271"/>
      <c r="K237" s="271"/>
      <c r="L237" s="36"/>
      <c r="M237" s="36"/>
      <c r="N237" s="36"/>
      <c r="O237" s="36"/>
      <c r="P237" s="36"/>
      <c r="Q237" s="36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ht="12.0" customHeight="1">
      <c r="A238" s="66"/>
      <c r="B238" s="21"/>
      <c r="C238" s="21"/>
      <c r="D238" s="271"/>
      <c r="E238" s="271"/>
      <c r="F238" s="271"/>
      <c r="G238" s="271"/>
      <c r="H238" s="271"/>
      <c r="I238" s="36"/>
      <c r="J238" s="271"/>
      <c r="K238" s="271"/>
      <c r="L238" s="36"/>
      <c r="M238" s="36"/>
      <c r="N238" s="36"/>
      <c r="O238" s="36"/>
      <c r="P238" s="36"/>
      <c r="Q238" s="36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ht="12.0" customHeight="1">
      <c r="A239" s="66"/>
      <c r="B239" s="21"/>
      <c r="C239" s="21"/>
      <c r="D239" s="271"/>
      <c r="E239" s="271"/>
      <c r="F239" s="271"/>
      <c r="G239" s="271"/>
      <c r="H239" s="271"/>
      <c r="I239" s="36"/>
      <c r="J239" s="271"/>
      <c r="K239" s="271"/>
      <c r="L239" s="36"/>
      <c r="M239" s="36"/>
      <c r="N239" s="36"/>
      <c r="O239" s="36"/>
      <c r="P239" s="36"/>
      <c r="Q239" s="36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ht="12.0" customHeight="1">
      <c r="A240" s="66"/>
      <c r="B240" s="21"/>
      <c r="C240" s="21"/>
      <c r="D240" s="271"/>
      <c r="E240" s="271"/>
      <c r="F240" s="271"/>
      <c r="G240" s="271"/>
      <c r="H240" s="271"/>
      <c r="I240" s="36"/>
      <c r="J240" s="271"/>
      <c r="K240" s="271"/>
      <c r="L240" s="36"/>
      <c r="M240" s="36"/>
      <c r="N240" s="36"/>
      <c r="O240" s="36"/>
      <c r="P240" s="36"/>
      <c r="Q240" s="36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ht="12.0" customHeight="1">
      <c r="A241" s="66"/>
      <c r="B241" s="21"/>
      <c r="C241" s="21"/>
      <c r="D241" s="271"/>
      <c r="E241" s="271"/>
      <c r="F241" s="271"/>
      <c r="G241" s="271"/>
      <c r="H241" s="271"/>
      <c r="I241" s="36"/>
      <c r="J241" s="271"/>
      <c r="K241" s="271"/>
      <c r="L241" s="36"/>
      <c r="M241" s="36"/>
      <c r="N241" s="36"/>
      <c r="O241" s="36"/>
      <c r="P241" s="36"/>
      <c r="Q241" s="36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ht="12.0" customHeight="1">
      <c r="A242" s="66"/>
      <c r="B242" s="21"/>
      <c r="C242" s="21"/>
      <c r="D242" s="271"/>
      <c r="E242" s="271"/>
      <c r="F242" s="271"/>
      <c r="G242" s="271"/>
      <c r="H242" s="271"/>
      <c r="I242" s="36"/>
      <c r="J242" s="271"/>
      <c r="K242" s="271"/>
      <c r="L242" s="36"/>
      <c r="M242" s="36"/>
      <c r="N242" s="36"/>
      <c r="O242" s="36"/>
      <c r="P242" s="36"/>
      <c r="Q242" s="36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ht="12.0" customHeight="1">
      <c r="A243" s="66"/>
      <c r="B243" s="21"/>
      <c r="C243" s="21"/>
      <c r="D243" s="271"/>
      <c r="E243" s="271"/>
      <c r="F243" s="271"/>
      <c r="G243" s="271"/>
      <c r="H243" s="271"/>
      <c r="I243" s="36"/>
      <c r="J243" s="271"/>
      <c r="K243" s="271"/>
      <c r="L243" s="36"/>
      <c r="M243" s="36"/>
      <c r="N243" s="36"/>
      <c r="O243" s="36"/>
      <c r="P243" s="36"/>
      <c r="Q243" s="36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ht="12.0" customHeight="1">
      <c r="A244" s="66"/>
      <c r="B244" s="21"/>
      <c r="C244" s="21"/>
      <c r="D244" s="271"/>
      <c r="E244" s="271"/>
      <c r="F244" s="271"/>
      <c r="G244" s="271"/>
      <c r="H244" s="271"/>
      <c r="I244" s="36"/>
      <c r="J244" s="271"/>
      <c r="K244" s="271"/>
      <c r="L244" s="36"/>
      <c r="M244" s="36"/>
      <c r="N244" s="36"/>
      <c r="O244" s="36"/>
      <c r="P244" s="36"/>
      <c r="Q244" s="36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ht="12.0" customHeight="1">
      <c r="A245" s="66"/>
      <c r="B245" s="21"/>
      <c r="C245" s="21"/>
      <c r="D245" s="271"/>
      <c r="E245" s="271"/>
      <c r="F245" s="271"/>
      <c r="G245" s="271"/>
      <c r="H245" s="271"/>
      <c r="I245" s="36"/>
      <c r="J245" s="271"/>
      <c r="K245" s="271"/>
      <c r="L245" s="36"/>
      <c r="M245" s="36"/>
      <c r="N245" s="36"/>
      <c r="O245" s="36"/>
      <c r="P245" s="36"/>
      <c r="Q245" s="36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ht="12.0" customHeight="1">
      <c r="A246" s="66"/>
      <c r="B246" s="21"/>
      <c r="C246" s="21"/>
      <c r="D246" s="271"/>
      <c r="E246" s="271"/>
      <c r="F246" s="271"/>
      <c r="G246" s="271"/>
      <c r="H246" s="271"/>
      <c r="I246" s="36"/>
      <c r="J246" s="271"/>
      <c r="K246" s="271"/>
      <c r="L246" s="36"/>
      <c r="M246" s="36"/>
      <c r="N246" s="36"/>
      <c r="O246" s="36"/>
      <c r="P246" s="36"/>
      <c r="Q246" s="36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ht="12.0" customHeight="1">
      <c r="A247" s="66"/>
      <c r="B247" s="21"/>
      <c r="C247" s="21"/>
      <c r="D247" s="271"/>
      <c r="E247" s="271"/>
      <c r="F247" s="271"/>
      <c r="G247" s="271"/>
      <c r="H247" s="271"/>
      <c r="I247" s="36"/>
      <c r="J247" s="271"/>
      <c r="K247" s="271"/>
      <c r="L247" s="36"/>
      <c r="M247" s="36"/>
      <c r="N247" s="36"/>
      <c r="O247" s="36"/>
      <c r="P247" s="36"/>
      <c r="Q247" s="36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ht="12.0" customHeight="1">
      <c r="A248" s="66"/>
      <c r="B248" s="21"/>
      <c r="C248" s="21"/>
      <c r="D248" s="271"/>
      <c r="E248" s="271"/>
      <c r="F248" s="271"/>
      <c r="G248" s="271"/>
      <c r="H248" s="271"/>
      <c r="I248" s="36"/>
      <c r="J248" s="271"/>
      <c r="K248" s="271"/>
      <c r="L248" s="36"/>
      <c r="M248" s="36"/>
      <c r="N248" s="36"/>
      <c r="O248" s="36"/>
      <c r="P248" s="36"/>
      <c r="Q248" s="36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ht="15.75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ht="15.75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ht="15.75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ht="15.75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ht="15.75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ht="15.75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ht="15.75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ht="15.75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ht="15.75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ht="15.75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ht="15.75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ht="15.75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ht="15.75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ht="15.75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ht="15.75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ht="15.75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ht="15.75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ht="15.75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ht="15.75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ht="15.75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ht="15.75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ht="15.75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ht="15.75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ht="15.75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ht="15.75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ht="15.75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ht="15.75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ht="15.75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ht="15.75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ht="15.75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ht="15.75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ht="15.75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ht="15.75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ht="15.75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ht="15.75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ht="15.75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ht="15.75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ht="15.75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ht="15.75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ht="15.75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ht="15.75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ht="15.75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ht="15.75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ht="15.75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ht="15.75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ht="15.75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ht="15.75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ht="15.75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ht="15.75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ht="15.75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ht="15.75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ht="15.75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ht="15.75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ht="15.75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ht="15.75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ht="15.75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ht="15.75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ht="15.75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ht="15.75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ht="15.75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ht="15.75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ht="15.75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ht="15.75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ht="15.75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ht="15.75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ht="15.75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ht="15.75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ht="15.75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ht="15.75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ht="15.75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ht="15.75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ht="15.75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ht="15.75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ht="15.75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ht="15.75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ht="15.75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ht="15.75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ht="15.75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ht="15.75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ht="15.75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ht="15.75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ht="15.75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ht="15.75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ht="15.75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ht="15.75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ht="15.75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ht="15.75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ht="15.75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ht="15.75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ht="15.75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ht="15.75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ht="15.75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ht="15.75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ht="15.75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ht="15.75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ht="15.75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ht="15.75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ht="15.75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ht="15.75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ht="15.75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ht="15.75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ht="15.75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ht="15.75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ht="15.75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ht="15.75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ht="15.75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ht="15.75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ht="15.75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ht="15.75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ht="15.75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ht="15.75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ht="15.75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ht="15.75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ht="15.75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ht="15.75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ht="15.75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ht="15.75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ht="15.75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ht="15.75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ht="15.75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ht="15.75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ht="15.75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ht="15.75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ht="15.75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ht="15.75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ht="15.75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ht="15.75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ht="15.75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ht="15.75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ht="15.75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ht="15.75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ht="15.75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ht="15.75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ht="15.75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ht="15.75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ht="15.75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ht="15.75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ht="15.75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ht="15.75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ht="15.75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ht="15.75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ht="15.75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ht="15.75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ht="15.75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ht="15.75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ht="15.75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ht="15.75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ht="15.75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ht="15.75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ht="15.75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ht="15.75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ht="15.75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ht="15.75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ht="15.75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ht="15.75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ht="15.75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ht="15.75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ht="15.75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ht="15.75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ht="15.75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ht="15.75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ht="15.75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ht="15.75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ht="15.75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ht="15.75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ht="15.75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ht="15.75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ht="15.75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ht="15.75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ht="15.75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ht="15.75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ht="15.75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ht="15.75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ht="15.75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ht="15.75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ht="15.75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ht="15.75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ht="15.75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ht="15.75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ht="15.75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ht="15.75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ht="15.75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ht="15.75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ht="15.75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ht="15.75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ht="15.75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ht="15.75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ht="15.75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ht="15.75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ht="15.75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ht="15.75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ht="15.75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ht="15.75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ht="15.75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ht="15.75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ht="15.75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ht="15.75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ht="15.75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ht="15.75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ht="15.75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ht="15.75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ht="15.75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ht="15.75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ht="15.75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ht="15.75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ht="15.75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ht="15.75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ht="15.75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ht="15.75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ht="15.75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ht="15.75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ht="15.75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ht="15.75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ht="15.75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ht="15.75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ht="15.75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ht="15.75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ht="15.75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ht="15.75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ht="15.75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ht="15.75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ht="15.75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ht="15.75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ht="15.75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ht="15.75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ht="15.75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ht="15.75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ht="15.75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ht="15.75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ht="15.75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ht="15.75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ht="15.75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ht="15.75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ht="15.75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ht="15.75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ht="15.75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ht="15.75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ht="15.75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ht="15.75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ht="15.75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ht="15.75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ht="15.75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ht="15.75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ht="15.75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ht="15.75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ht="15.75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ht="15.75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ht="15.75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ht="15.75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ht="15.75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ht="15.75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ht="15.75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ht="15.75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ht="15.75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ht="15.75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ht="15.75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ht="15.75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ht="15.75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ht="15.75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ht="15.75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ht="15.75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ht="15.75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ht="15.75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ht="15.75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ht="15.75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ht="15.75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ht="15.75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ht="15.75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ht="15.75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ht="15.75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ht="15.75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ht="15.75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ht="15.75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ht="15.75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ht="15.75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ht="15.75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ht="15.75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ht="15.75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ht="15.75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ht="15.75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ht="15.75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ht="15.75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ht="15.75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ht="15.75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ht="15.75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ht="15.75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ht="15.75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ht="15.75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ht="15.75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ht="15.75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ht="15.75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ht="15.75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ht="15.75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ht="15.75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ht="15.75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ht="15.75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ht="15.75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ht="15.75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ht="15.75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ht="15.75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ht="15.75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ht="15.75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ht="15.75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ht="15.75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ht="15.75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ht="15.75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ht="15.75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ht="15.75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ht="15.75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ht="15.75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ht="15.75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ht="15.75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ht="15.75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ht="15.75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ht="15.75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ht="15.75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ht="15.75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ht="15.75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ht="15.75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ht="15.75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ht="15.75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ht="15.75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ht="15.75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ht="15.75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ht="15.75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ht="15.75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ht="15.75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ht="15.75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ht="15.75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ht="15.75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ht="15.75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ht="15.75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ht="15.75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ht="15.75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ht="15.75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ht="15.75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ht="15.75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ht="15.75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ht="15.75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ht="15.75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ht="15.75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ht="15.75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ht="15.75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ht="15.75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ht="15.75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ht="15.75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ht="15.75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ht="15.75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ht="15.75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ht="15.75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ht="15.75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ht="15.75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ht="15.75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ht="15.75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ht="15.75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ht="15.75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ht="15.75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ht="15.75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ht="15.75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ht="15.75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ht="15.75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ht="15.75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ht="15.75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ht="15.75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ht="15.75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ht="15.75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ht="15.75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ht="15.75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ht="15.75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ht="15.75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ht="15.75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ht="15.75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ht="15.75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ht="15.75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ht="15.75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ht="15.75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ht="15.75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ht="15.75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ht="15.75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ht="15.75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ht="15.75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ht="15.75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ht="15.75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ht="15.75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ht="15.75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ht="15.75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ht="15.75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ht="15.75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ht="15.75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ht="15.75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ht="15.75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ht="15.75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ht="15.75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ht="15.75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ht="15.75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ht="15.75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ht="15.75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ht="15.75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ht="15.75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ht="15.75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ht="15.75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ht="15.75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ht="15.75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ht="15.75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ht="15.75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ht="15.75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ht="15.75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ht="15.75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ht="15.75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ht="15.75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ht="15.75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ht="15.75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ht="15.75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ht="15.75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ht="15.75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ht="15.75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ht="15.75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ht="15.75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ht="15.75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ht="15.75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ht="15.75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ht="15.75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ht="15.75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ht="15.75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ht="15.75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ht="15.75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ht="15.75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ht="15.75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ht="15.75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ht="15.75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ht="15.75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ht="15.75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ht="15.75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ht="15.75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ht="15.75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ht="15.75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ht="15.75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ht="15.75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ht="15.75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ht="15.75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ht="15.75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ht="15.75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ht="15.75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ht="15.75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ht="15.75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ht="15.75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ht="15.75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ht="15.75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ht="15.75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ht="15.75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ht="15.75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ht="15.75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ht="15.75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ht="15.75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ht="15.75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ht="15.75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ht="15.75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ht="15.75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ht="15.75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ht="15.75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ht="15.75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ht="15.75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ht="15.75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ht="15.75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ht="15.75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ht="15.75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ht="15.75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ht="15.75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ht="15.75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ht="15.75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ht="15.75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ht="15.75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ht="15.75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ht="15.75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ht="15.75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ht="15.75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ht="15.75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ht="15.75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ht="15.75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ht="15.75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ht="15.75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ht="15.75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ht="15.75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ht="15.75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ht="15.75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ht="15.75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ht="15.75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ht="15.75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ht="15.75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ht="15.75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ht="15.75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ht="15.75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ht="15.75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ht="15.75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ht="15.75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ht="15.75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ht="15.75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ht="15.75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ht="15.75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ht="15.75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ht="15.75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ht="15.75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ht="15.75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ht="15.75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ht="15.75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ht="15.75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ht="15.75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ht="15.75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ht="15.75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ht="15.75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ht="15.75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ht="15.75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ht="15.75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ht="15.75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ht="15.75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ht="15.75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ht="15.75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ht="15.75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ht="15.75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ht="15.75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ht="15.75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ht="15.75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ht="15.75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ht="15.75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ht="15.75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ht="15.75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ht="15.75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ht="15.75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ht="15.75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ht="15.75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ht="15.75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ht="15.75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ht="15.75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ht="15.75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ht="15.75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ht="15.75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ht="15.75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ht="15.75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ht="15.75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ht="15.75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ht="15.75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ht="15.75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ht="15.75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ht="15.75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ht="15.75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ht="15.75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ht="15.75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ht="15.75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ht="15.75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ht="15.75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ht="15.75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ht="15.75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ht="15.75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ht="15.75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ht="15.75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ht="15.75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ht="15.75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ht="15.75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ht="15.75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ht="15.75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ht="15.75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ht="15.75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ht="15.75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ht="15.75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ht="15.75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ht="15.75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ht="15.75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ht="15.75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ht="15.75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ht="15.75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ht="15.75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ht="15.75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ht="15.75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ht="15.75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ht="15.75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ht="15.75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ht="15.75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ht="15.75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ht="15.75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ht="15.75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ht="15.75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ht="15.75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ht="15.75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ht="15.75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ht="15.75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ht="15.75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ht="15.75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ht="15.75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ht="15.75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ht="15.75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ht="15.75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ht="15.75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ht="15.75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ht="15.75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ht="15.75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ht="15.75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ht="15.75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ht="15.75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ht="15.75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ht="15.75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ht="15.75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ht="15.75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ht="15.75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ht="15.75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ht="15.75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ht="15.75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ht="15.75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ht="15.75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ht="15.75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ht="15.75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ht="15.75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ht="15.75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ht="15.75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ht="15.75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ht="15.75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ht="15.75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ht="15.75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ht="15.75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ht="15.75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ht="15.75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ht="15.75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ht="15.75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ht="15.75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ht="15.75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ht="15.75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ht="15.75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ht="15.75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ht="15.75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ht="15.75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ht="15.75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ht="15.75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ht="15.75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ht="15.75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ht="15.75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ht="15.75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ht="15.75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ht="15.75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ht="15.75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ht="15.75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ht="15.75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ht="15.75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ht="15.75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ht="15.75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ht="15.75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ht="15.75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ht="15.75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ht="15.75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ht="15.75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ht="15.75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ht="15.75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ht="15.75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ht="15.75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ht="15.75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ht="15.75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ht="15.75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ht="15.75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ht="15.75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ht="15.75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ht="15.75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ht="15.75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ht="15.75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ht="15.75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ht="15.75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ht="15.75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ht="15.75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ht="15.75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ht="15.75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ht="15.75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ht="15.75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ht="15.75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ht="15.75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ht="15.75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ht="15.75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ht="15.75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ht="15.75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ht="15.75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ht="15.75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ht="15.75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ht="15.75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ht="15.75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ht="15.75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ht="15.75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ht="15.75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ht="15.75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ht="15.75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ht="15.75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ht="15.75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ht="15.75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ht="15.75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ht="15.75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ht="15.75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ht="15.75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ht="15.75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ht="15.75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ht="15.75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ht="15.75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ht="15.75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ht="15.75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ht="15.75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ht="15.75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ht="15.75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ht="15.75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ht="15.75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ht="15.75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ht="15.75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ht="15.75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ht="15.75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ht="15.75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ht="15.75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ht="15.75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ht="15.75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ht="15.75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ht="15.75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ht="15.75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ht="15.75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ht="15.75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ht="15.75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ht="15.75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ht="15.75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ht="15.75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ht="15.75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ht="15.75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ht="15.75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ht="15.75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ht="15.75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ht="15.75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ht="15.75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ht="15.75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ht="15.75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ht="15.75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ht="15.75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ht="15.75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ht="15.75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ht="15.75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ht="15.75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ht="15.75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ht="15.75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ht="15.75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ht="15.75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ht="15.75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ht="15.75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ht="15.75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ht="15.75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ht="15.75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ht="15.75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ht="15.75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ht="15.75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ht="15.75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ht="15.75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ht="15.75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ht="15.75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</row>
    <row r="1000" ht="15.75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</row>
  </sheetData>
  <mergeCells count="9">
    <mergeCell ref="A85:A91"/>
    <mergeCell ref="A95:A108"/>
    <mergeCell ref="A7:A8"/>
    <mergeCell ref="A12:A19"/>
    <mergeCell ref="A21:A26"/>
    <mergeCell ref="A28:A44"/>
    <mergeCell ref="A51:A67"/>
    <mergeCell ref="A69:A74"/>
    <mergeCell ref="A76:A83"/>
  </mergeCells>
  <printOptions/>
  <pageMargins bottom="0.75" footer="0.0" header="0.0" left="0.7" right="0.7" top="0.75"/>
  <pageSetup fitToHeight="0" orientation="portrait"/>
  <headerFooter>
    <oddHeader>&amp;C000000MCS / CSM 2024 Checkpoints, Road Crossings, Road Access</oddHeader>
    <oddFooter>&amp;L000000Sylvain Parent, Chris Teron&amp;C000000Page &amp;P&amp;R000000&amp;F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2.63"/>
    <col customWidth="1" min="2" max="2" width="10.5"/>
    <col customWidth="1" min="3" max="3" width="20.88"/>
    <col customWidth="1" min="4" max="4" width="25.0"/>
    <col customWidth="1" min="5" max="6" width="11.5"/>
    <col customWidth="1" min="7" max="24" width="10.0"/>
    <col customWidth="1" min="25" max="26" width="14.5"/>
  </cols>
  <sheetData>
    <row r="1" ht="36.0" customHeight="1">
      <c r="A1" s="205" t="s">
        <v>0</v>
      </c>
      <c r="B1" s="205"/>
      <c r="C1" s="205" t="s">
        <v>245</v>
      </c>
      <c r="D1" s="205" t="s">
        <v>246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07"/>
      <c r="Z1" s="207"/>
    </row>
    <row r="2" ht="21.75" customHeight="1">
      <c r="A2" s="272" t="s">
        <v>247</v>
      </c>
      <c r="B2" s="272"/>
      <c r="C2" s="210"/>
      <c r="D2" s="210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207"/>
      <c r="Z2" s="207"/>
    </row>
    <row r="3" ht="24.0" customHeight="1">
      <c r="A3" s="216" t="s">
        <v>388</v>
      </c>
      <c r="B3" s="234" t="s">
        <v>149</v>
      </c>
      <c r="C3" s="219" t="s">
        <v>249</v>
      </c>
      <c r="D3" s="219" t="s">
        <v>250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207"/>
      <c r="Z3" s="207"/>
    </row>
    <row r="4" ht="27.0" customHeight="1">
      <c r="A4" s="216" t="s">
        <v>389</v>
      </c>
      <c r="B4" s="234" t="s">
        <v>149</v>
      </c>
      <c r="C4" s="221" t="s">
        <v>252</v>
      </c>
      <c r="D4" s="221" t="s">
        <v>253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207"/>
      <c r="Z4" s="207"/>
    </row>
    <row r="5" ht="27.0" customHeight="1">
      <c r="A5" s="216" t="s">
        <v>390</v>
      </c>
      <c r="B5" s="234" t="s">
        <v>154</v>
      </c>
      <c r="C5" s="221" t="s">
        <v>255</v>
      </c>
      <c r="D5" s="221" t="s">
        <v>256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207"/>
      <c r="Z5" s="207"/>
    </row>
    <row r="6" ht="24.0" customHeight="1">
      <c r="A6" s="223" t="s">
        <v>391</v>
      </c>
      <c r="B6" s="224" t="s">
        <v>23</v>
      </c>
      <c r="C6" s="219" t="s">
        <v>249</v>
      </c>
      <c r="D6" s="219" t="s">
        <v>250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207"/>
      <c r="Z6" s="207"/>
    </row>
    <row r="7">
      <c r="A7" s="51" t="s">
        <v>157</v>
      </c>
      <c r="B7" s="234" t="s">
        <v>158</v>
      </c>
      <c r="C7" s="219" t="s">
        <v>258</v>
      </c>
      <c r="D7" s="219" t="s">
        <v>259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07"/>
      <c r="Z7" s="207"/>
    </row>
    <row r="8" ht="36.75" customHeight="1">
      <c r="A8" s="223" t="s">
        <v>160</v>
      </c>
      <c r="B8" s="224" t="s">
        <v>30</v>
      </c>
      <c r="C8" s="219" t="s">
        <v>263</v>
      </c>
      <c r="D8" s="219" t="s">
        <v>264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207"/>
      <c r="Z8" s="207"/>
    </row>
    <row r="9">
      <c r="A9" s="273" t="s">
        <v>162</v>
      </c>
      <c r="B9" s="274"/>
      <c r="C9" s="219"/>
      <c r="D9" s="219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207"/>
      <c r="Z9" s="207"/>
    </row>
    <row r="10" ht="24.0" customHeight="1">
      <c r="A10" s="223" t="s">
        <v>392</v>
      </c>
      <c r="B10" s="224" t="s">
        <v>33</v>
      </c>
      <c r="C10" s="219" t="s">
        <v>266</v>
      </c>
      <c r="D10" s="219" t="s">
        <v>267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207"/>
      <c r="Z10" s="207"/>
    </row>
    <row r="11" ht="24.0" customHeight="1">
      <c r="A11" s="236" t="s">
        <v>165</v>
      </c>
      <c r="B11" s="234" t="s">
        <v>166</v>
      </c>
      <c r="C11" s="219" t="s">
        <v>279</v>
      </c>
      <c r="D11" s="219" t="s">
        <v>280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207"/>
      <c r="Z11" s="207"/>
    </row>
    <row r="12" ht="24.0" customHeight="1">
      <c r="A12" s="223" t="s">
        <v>393</v>
      </c>
      <c r="B12" s="216" t="s">
        <v>52</v>
      </c>
      <c r="C12" s="219" t="s">
        <v>286</v>
      </c>
      <c r="D12" s="219" t="s">
        <v>287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207"/>
      <c r="Z12" s="207"/>
    </row>
    <row r="13" ht="12.0" customHeight="1">
      <c r="A13" s="273" t="s">
        <v>162</v>
      </c>
      <c r="B13" s="274"/>
      <c r="C13" s="219"/>
      <c r="D13" s="21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207"/>
      <c r="Z13" s="207"/>
    </row>
    <row r="14" ht="32.25" customHeight="1">
      <c r="A14" s="223" t="s">
        <v>394</v>
      </c>
      <c r="B14" s="216" t="s">
        <v>66</v>
      </c>
      <c r="C14" s="221" t="s">
        <v>307</v>
      </c>
      <c r="D14" s="221" t="s">
        <v>308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207"/>
      <c r="Z14" s="207"/>
    </row>
    <row r="15" ht="24.0" customHeight="1">
      <c r="A15" s="262" t="s">
        <v>187</v>
      </c>
      <c r="B15" s="244" t="s">
        <v>188</v>
      </c>
      <c r="C15" s="221" t="s">
        <v>395</v>
      </c>
      <c r="D15" s="221" t="s">
        <v>340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207"/>
      <c r="Z15" s="207"/>
    </row>
    <row r="16" ht="24.0" customHeight="1">
      <c r="A16" s="223" t="s">
        <v>396</v>
      </c>
      <c r="B16" s="216" t="s">
        <v>93</v>
      </c>
      <c r="C16" s="221" t="s">
        <v>347</v>
      </c>
      <c r="D16" s="221" t="s">
        <v>348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207"/>
      <c r="Z16" s="207"/>
    </row>
    <row r="17" ht="24.0" customHeight="1">
      <c r="A17" s="223" t="s">
        <v>397</v>
      </c>
      <c r="B17" s="216" t="s">
        <v>100</v>
      </c>
      <c r="C17" s="221" t="s">
        <v>360</v>
      </c>
      <c r="D17" s="221" t="s">
        <v>361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207"/>
      <c r="Z17" s="207"/>
    </row>
    <row r="18" ht="21.75" customHeight="1">
      <c r="A18" s="272" t="s">
        <v>398</v>
      </c>
      <c r="B18" s="272"/>
      <c r="C18" s="275"/>
      <c r="D18" s="27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207"/>
      <c r="Z18" s="207"/>
    </row>
    <row r="19">
      <c r="A19" s="223" t="s">
        <v>399</v>
      </c>
      <c r="B19" s="216" t="s">
        <v>100</v>
      </c>
      <c r="C19" s="221" t="s">
        <v>360</v>
      </c>
      <c r="D19" s="221" t="s">
        <v>361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207"/>
      <c r="Z19" s="207"/>
    </row>
    <row r="20" ht="36.0" customHeight="1">
      <c r="A20" s="223" t="s">
        <v>400</v>
      </c>
      <c r="B20" s="216" t="s">
        <v>93</v>
      </c>
      <c r="C20" s="221" t="s">
        <v>347</v>
      </c>
      <c r="D20" s="221" t="s">
        <v>348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207"/>
      <c r="Z20" s="207"/>
    </row>
    <row r="21" ht="12.0" customHeight="1">
      <c r="A21" s="273" t="s">
        <v>162</v>
      </c>
      <c r="B21" s="274"/>
      <c r="C21" s="219"/>
      <c r="D21" s="219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207"/>
      <c r="Z21" s="207"/>
    </row>
    <row r="22" ht="15.75" customHeight="1">
      <c r="A22" s="223" t="s">
        <v>401</v>
      </c>
      <c r="B22" s="216" t="s">
        <v>66</v>
      </c>
      <c r="C22" s="221" t="s">
        <v>307</v>
      </c>
      <c r="D22" s="221" t="s">
        <v>308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207"/>
      <c r="Z22" s="207"/>
    </row>
    <row r="23" ht="15.75" customHeight="1">
      <c r="A23" s="273" t="s">
        <v>162</v>
      </c>
      <c r="B23" s="276"/>
      <c r="C23" s="221"/>
      <c r="D23" s="221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207"/>
      <c r="Z23" s="207"/>
    </row>
    <row r="24" ht="15.75" customHeight="1">
      <c r="A24" s="223" t="s">
        <v>402</v>
      </c>
      <c r="B24" s="216" t="s">
        <v>52</v>
      </c>
      <c r="C24" s="219" t="s">
        <v>286</v>
      </c>
      <c r="D24" s="219" t="s">
        <v>287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207"/>
      <c r="Z24" s="207"/>
    </row>
    <row r="25" ht="15.75" customHeight="1">
      <c r="A25" s="236" t="s">
        <v>165</v>
      </c>
      <c r="B25" s="234" t="s">
        <v>166</v>
      </c>
      <c r="C25" s="219" t="s">
        <v>279</v>
      </c>
      <c r="D25" s="219" t="s">
        <v>280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207"/>
      <c r="Z25" s="207"/>
    </row>
    <row r="26" ht="36.0" customHeight="1">
      <c r="A26" s="223" t="s">
        <v>184</v>
      </c>
      <c r="B26" s="224" t="s">
        <v>30</v>
      </c>
      <c r="C26" s="219" t="s">
        <v>263</v>
      </c>
      <c r="D26" s="219" t="s">
        <v>264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207"/>
      <c r="Z26" s="207"/>
    </row>
    <row r="27" ht="15.75" customHeight="1">
      <c r="A27" s="51" t="s">
        <v>185</v>
      </c>
      <c r="B27" s="234" t="s">
        <v>158</v>
      </c>
      <c r="C27" s="219" t="s">
        <v>258</v>
      </c>
      <c r="D27" s="219" t="s">
        <v>259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207"/>
      <c r="Z27" s="207"/>
    </row>
    <row r="28" ht="15.75" customHeight="1">
      <c r="A28" s="223" t="s">
        <v>403</v>
      </c>
      <c r="B28" s="216" t="s">
        <v>66</v>
      </c>
      <c r="C28" s="221" t="s">
        <v>307</v>
      </c>
      <c r="D28" s="221" t="s">
        <v>308</v>
      </c>
      <c r="E28" s="36"/>
      <c r="F28" s="277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207"/>
      <c r="Z28" s="207"/>
    </row>
    <row r="29" ht="15.75" customHeight="1">
      <c r="A29" s="262" t="s">
        <v>187</v>
      </c>
      <c r="B29" s="244" t="s">
        <v>188</v>
      </c>
      <c r="C29" s="221" t="s">
        <v>395</v>
      </c>
      <c r="D29" s="221" t="s">
        <v>340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207"/>
      <c r="Z29" s="207"/>
    </row>
    <row r="30" ht="15.75" customHeight="1">
      <c r="A30" s="223" t="s">
        <v>404</v>
      </c>
      <c r="B30" s="216" t="s">
        <v>100</v>
      </c>
      <c r="C30" s="221" t="s">
        <v>360</v>
      </c>
      <c r="D30" s="221" t="s">
        <v>361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207"/>
      <c r="Z30" s="207"/>
    </row>
    <row r="31" ht="15.75" customHeight="1">
      <c r="A31" s="270"/>
      <c r="B31" s="278"/>
      <c r="C31" s="219"/>
      <c r="D31" s="21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07"/>
      <c r="Z31" s="207"/>
    </row>
    <row r="32" ht="12.0" customHeight="1">
      <c r="A32" s="21"/>
      <c r="B32" s="21"/>
      <c r="C32" s="271"/>
      <c r="D32" s="271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207"/>
      <c r="Z32" s="207"/>
    </row>
    <row r="33" ht="12.0" customHeight="1">
      <c r="A33" s="21"/>
      <c r="B33" s="21"/>
      <c r="C33" s="271"/>
      <c r="D33" s="271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207"/>
      <c r="Z33" s="207"/>
    </row>
    <row r="34" ht="12.0" customHeight="1">
      <c r="A34" s="21"/>
      <c r="B34" s="21"/>
      <c r="C34" s="271"/>
      <c r="D34" s="27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207"/>
      <c r="Z34" s="207"/>
    </row>
    <row r="35" ht="12.0" customHeight="1">
      <c r="A35" s="21"/>
      <c r="B35" s="21"/>
      <c r="C35" s="271"/>
      <c r="D35" s="27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207"/>
      <c r="Z35" s="207"/>
    </row>
    <row r="36" ht="12.0" customHeight="1">
      <c r="A36" s="21"/>
      <c r="B36" s="21"/>
      <c r="C36" s="271"/>
      <c r="D36" s="271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207"/>
      <c r="Z36" s="207"/>
    </row>
    <row r="37" ht="12.0" customHeight="1">
      <c r="A37" s="21"/>
      <c r="B37" s="21"/>
      <c r="C37" s="271"/>
      <c r="D37" s="271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207"/>
      <c r="Z37" s="207"/>
    </row>
    <row r="38" ht="12.0" customHeight="1">
      <c r="A38" s="21"/>
      <c r="B38" s="21"/>
      <c r="C38" s="271"/>
      <c r="D38" s="271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207"/>
      <c r="Z38" s="207"/>
    </row>
    <row r="39" ht="12.0" customHeight="1">
      <c r="A39" s="21"/>
      <c r="B39" s="21"/>
      <c r="C39" s="271"/>
      <c r="D39" s="271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207"/>
      <c r="Z39" s="207"/>
    </row>
    <row r="40" ht="12.0" customHeight="1">
      <c r="A40" s="21"/>
      <c r="B40" s="21"/>
      <c r="C40" s="271"/>
      <c r="D40" s="271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207"/>
      <c r="Z40" s="207"/>
    </row>
    <row r="41" ht="12.0" customHeight="1">
      <c r="A41" s="21"/>
      <c r="B41" s="21"/>
      <c r="C41" s="271"/>
      <c r="D41" s="271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207"/>
      <c r="Z41" s="207"/>
    </row>
    <row r="42" ht="12.0" customHeight="1">
      <c r="A42" s="21"/>
      <c r="B42" s="21"/>
      <c r="C42" s="271"/>
      <c r="D42" s="271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207"/>
      <c r="Z42" s="207"/>
    </row>
    <row r="43" ht="12.0" customHeight="1">
      <c r="A43" s="21"/>
      <c r="B43" s="21"/>
      <c r="C43" s="271"/>
      <c r="D43" s="271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207"/>
      <c r="Z43" s="207"/>
    </row>
    <row r="44" ht="12.0" customHeight="1">
      <c r="A44" s="21"/>
      <c r="B44" s="21"/>
      <c r="C44" s="271"/>
      <c r="D44" s="271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207"/>
      <c r="Z44" s="207"/>
    </row>
    <row r="45" ht="12.0" customHeight="1">
      <c r="A45" s="21"/>
      <c r="B45" s="21"/>
      <c r="C45" s="271"/>
      <c r="D45" s="271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207"/>
      <c r="Z45" s="207"/>
    </row>
    <row r="46" ht="12.0" customHeight="1">
      <c r="A46" s="21"/>
      <c r="B46" s="21"/>
      <c r="C46" s="271"/>
      <c r="D46" s="271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207"/>
      <c r="Z46" s="207"/>
    </row>
    <row r="47" ht="12.0" customHeight="1">
      <c r="A47" s="21"/>
      <c r="B47" s="21"/>
      <c r="C47" s="271"/>
      <c r="D47" s="2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207"/>
      <c r="Z47" s="207"/>
    </row>
    <row r="48" ht="12.0" customHeight="1">
      <c r="A48" s="21"/>
      <c r="B48" s="21"/>
      <c r="C48" s="271"/>
      <c r="D48" s="271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207"/>
      <c r="Z48" s="207"/>
    </row>
    <row r="49" ht="12.0" customHeight="1">
      <c r="A49" s="21"/>
      <c r="B49" s="21"/>
      <c r="C49" s="271"/>
      <c r="D49" s="271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207"/>
      <c r="Z49" s="207"/>
    </row>
    <row r="50" ht="12.0" customHeight="1">
      <c r="A50" s="21"/>
      <c r="B50" s="21"/>
      <c r="C50" s="271"/>
      <c r="D50" s="271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207"/>
      <c r="Z50" s="207"/>
    </row>
    <row r="51" ht="12.0" customHeight="1">
      <c r="A51" s="21"/>
      <c r="B51" s="21"/>
      <c r="C51" s="271"/>
      <c r="D51" s="271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207"/>
      <c r="Z51" s="207"/>
    </row>
    <row r="52" ht="12.0" customHeight="1">
      <c r="A52" s="21"/>
      <c r="B52" s="21"/>
      <c r="C52" s="271"/>
      <c r="D52" s="271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207"/>
      <c r="Z52" s="207"/>
    </row>
    <row r="53" ht="12.0" customHeight="1">
      <c r="A53" s="21"/>
      <c r="B53" s="21"/>
      <c r="C53" s="271"/>
      <c r="D53" s="271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207"/>
      <c r="Z53" s="207"/>
    </row>
    <row r="54" ht="12.0" customHeight="1">
      <c r="A54" s="21"/>
      <c r="B54" s="21"/>
      <c r="C54" s="271"/>
      <c r="D54" s="271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207"/>
      <c r="Z54" s="207"/>
    </row>
    <row r="55" ht="12.0" customHeight="1">
      <c r="A55" s="21"/>
      <c r="B55" s="21"/>
      <c r="C55" s="271"/>
      <c r="D55" s="271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207"/>
      <c r="Z55" s="207"/>
    </row>
    <row r="56" ht="12.0" customHeight="1">
      <c r="A56" s="21"/>
      <c r="B56" s="21"/>
      <c r="C56" s="271"/>
      <c r="D56" s="271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207"/>
      <c r="Z56" s="207"/>
    </row>
    <row r="57" ht="12.0" customHeight="1">
      <c r="A57" s="21"/>
      <c r="B57" s="21"/>
      <c r="C57" s="271"/>
      <c r="D57" s="271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207"/>
      <c r="Z57" s="207"/>
    </row>
    <row r="58" ht="12.0" customHeight="1">
      <c r="A58" s="21"/>
      <c r="B58" s="21"/>
      <c r="C58" s="271"/>
      <c r="D58" s="271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207"/>
      <c r="Z58" s="207"/>
    </row>
    <row r="59" ht="12.0" customHeight="1">
      <c r="A59" s="21"/>
      <c r="B59" s="21"/>
      <c r="C59" s="271"/>
      <c r="D59" s="271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207"/>
      <c r="Z59" s="207"/>
    </row>
    <row r="60" ht="12.0" customHeight="1">
      <c r="A60" s="21"/>
      <c r="B60" s="21"/>
      <c r="C60" s="271"/>
      <c r="D60" s="271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207"/>
      <c r="Z60" s="207"/>
    </row>
    <row r="61" ht="12.0" customHeight="1">
      <c r="A61" s="21"/>
      <c r="B61" s="21"/>
      <c r="C61" s="271"/>
      <c r="D61" s="271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207"/>
      <c r="Z61" s="207"/>
    </row>
    <row r="62" ht="12.0" customHeight="1">
      <c r="A62" s="21"/>
      <c r="B62" s="21"/>
      <c r="C62" s="271"/>
      <c r="D62" s="271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207"/>
      <c r="Z62" s="207"/>
    </row>
    <row r="63" ht="12.0" customHeight="1">
      <c r="A63" s="21"/>
      <c r="B63" s="21"/>
      <c r="C63" s="271"/>
      <c r="D63" s="271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207"/>
      <c r="Z63" s="207"/>
    </row>
    <row r="64" ht="12.0" customHeight="1">
      <c r="A64" s="21"/>
      <c r="B64" s="21"/>
      <c r="C64" s="271"/>
      <c r="D64" s="271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207"/>
      <c r="Z64" s="207"/>
    </row>
    <row r="65" ht="12.0" customHeight="1">
      <c r="A65" s="21"/>
      <c r="B65" s="21"/>
      <c r="C65" s="271"/>
      <c r="D65" s="271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207"/>
      <c r="Z65" s="207"/>
    </row>
    <row r="66" ht="12.0" customHeight="1">
      <c r="A66" s="21"/>
      <c r="B66" s="21"/>
      <c r="C66" s="271"/>
      <c r="D66" s="271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207"/>
      <c r="Z66" s="207"/>
    </row>
    <row r="67" ht="12.0" customHeight="1">
      <c r="A67" s="21"/>
      <c r="B67" s="21"/>
      <c r="C67" s="271"/>
      <c r="D67" s="271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207"/>
      <c r="Z67" s="207"/>
    </row>
    <row r="68" ht="12.0" customHeight="1">
      <c r="A68" s="21"/>
      <c r="B68" s="21"/>
      <c r="C68" s="271"/>
      <c r="D68" s="271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207"/>
      <c r="Z68" s="207"/>
    </row>
    <row r="69" ht="12.0" customHeight="1">
      <c r="A69" s="21"/>
      <c r="B69" s="21"/>
      <c r="C69" s="271"/>
      <c r="D69" s="271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207"/>
      <c r="Z69" s="207"/>
    </row>
    <row r="70" ht="12.0" customHeight="1">
      <c r="A70" s="21"/>
      <c r="B70" s="21"/>
      <c r="C70" s="271"/>
      <c r="D70" s="271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207"/>
      <c r="Z70" s="207"/>
    </row>
    <row r="71" ht="12.0" customHeight="1">
      <c r="A71" s="21"/>
      <c r="B71" s="21"/>
      <c r="C71" s="271"/>
      <c r="D71" s="271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207"/>
      <c r="Z71" s="207"/>
    </row>
    <row r="72" ht="12.0" customHeight="1">
      <c r="A72" s="21"/>
      <c r="B72" s="21"/>
      <c r="C72" s="271"/>
      <c r="D72" s="271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207"/>
      <c r="Z72" s="207"/>
    </row>
    <row r="73" ht="12.0" customHeight="1">
      <c r="A73" s="21"/>
      <c r="B73" s="21"/>
      <c r="C73" s="271"/>
      <c r="D73" s="271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207"/>
      <c r="Z73" s="207"/>
    </row>
    <row r="74" ht="12.0" customHeight="1">
      <c r="A74" s="21"/>
      <c r="B74" s="21"/>
      <c r="C74" s="271"/>
      <c r="D74" s="271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207"/>
      <c r="Z74" s="207"/>
    </row>
    <row r="75" ht="12.0" customHeight="1">
      <c r="A75" s="21"/>
      <c r="B75" s="21"/>
      <c r="C75" s="271"/>
      <c r="D75" s="271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207"/>
      <c r="Z75" s="207"/>
    </row>
    <row r="76" ht="12.0" customHeight="1">
      <c r="A76" s="21"/>
      <c r="B76" s="21"/>
      <c r="C76" s="271"/>
      <c r="D76" s="271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207"/>
      <c r="Z76" s="207"/>
    </row>
    <row r="77" ht="12.0" customHeight="1">
      <c r="A77" s="21"/>
      <c r="B77" s="21"/>
      <c r="C77" s="271"/>
      <c r="D77" s="271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207"/>
      <c r="Z77" s="207"/>
    </row>
    <row r="78" ht="12.0" customHeight="1">
      <c r="A78" s="21"/>
      <c r="B78" s="21"/>
      <c r="C78" s="271"/>
      <c r="D78" s="271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207"/>
      <c r="Z78" s="207"/>
    </row>
    <row r="79" ht="12.0" customHeight="1">
      <c r="A79" s="21"/>
      <c r="B79" s="21"/>
      <c r="C79" s="271"/>
      <c r="D79" s="271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207"/>
      <c r="Z79" s="207"/>
    </row>
    <row r="80" ht="12.0" customHeight="1">
      <c r="A80" s="21"/>
      <c r="B80" s="21"/>
      <c r="C80" s="271"/>
      <c r="D80" s="271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207"/>
      <c r="Z80" s="207"/>
    </row>
    <row r="81" ht="12.0" customHeight="1">
      <c r="A81" s="21"/>
      <c r="B81" s="21"/>
      <c r="C81" s="271"/>
      <c r="D81" s="271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207"/>
      <c r="Z81" s="207"/>
    </row>
    <row r="82" ht="12.0" customHeight="1">
      <c r="A82" s="21"/>
      <c r="B82" s="21"/>
      <c r="C82" s="271"/>
      <c r="D82" s="271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207"/>
      <c r="Z82" s="207"/>
    </row>
    <row r="83" ht="12.0" customHeight="1">
      <c r="A83" s="21"/>
      <c r="B83" s="21"/>
      <c r="C83" s="271"/>
      <c r="D83" s="271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207"/>
      <c r="Z83" s="207"/>
    </row>
    <row r="84" ht="12.0" customHeight="1">
      <c r="A84" s="21"/>
      <c r="B84" s="21"/>
      <c r="C84" s="271"/>
      <c r="D84" s="271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207"/>
      <c r="Z84" s="207"/>
    </row>
    <row r="85" ht="12.0" customHeight="1">
      <c r="A85" s="21"/>
      <c r="B85" s="21"/>
      <c r="C85" s="271"/>
      <c r="D85" s="271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207"/>
      <c r="Z85" s="207"/>
    </row>
    <row r="86" ht="12.0" customHeight="1">
      <c r="A86" s="21"/>
      <c r="B86" s="21"/>
      <c r="C86" s="271"/>
      <c r="D86" s="271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207"/>
      <c r="Z86" s="207"/>
    </row>
    <row r="87" ht="12.0" customHeight="1">
      <c r="A87" s="21"/>
      <c r="B87" s="21"/>
      <c r="C87" s="271"/>
      <c r="D87" s="271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207"/>
      <c r="Z87" s="207"/>
    </row>
    <row r="88" ht="12.0" customHeight="1">
      <c r="A88" s="21"/>
      <c r="B88" s="21"/>
      <c r="C88" s="271"/>
      <c r="D88" s="271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207"/>
      <c r="Z88" s="207"/>
    </row>
    <row r="89" ht="12.0" customHeight="1">
      <c r="A89" s="21"/>
      <c r="B89" s="21"/>
      <c r="C89" s="271"/>
      <c r="D89" s="271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207"/>
      <c r="Z89" s="207"/>
    </row>
    <row r="90" ht="12.0" customHeight="1">
      <c r="A90" s="21"/>
      <c r="B90" s="21"/>
      <c r="C90" s="271"/>
      <c r="D90" s="271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207"/>
      <c r="Z90" s="207"/>
    </row>
    <row r="91" ht="12.0" customHeight="1">
      <c r="A91" s="21"/>
      <c r="B91" s="21"/>
      <c r="C91" s="271"/>
      <c r="D91" s="271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207"/>
      <c r="Z91" s="207"/>
    </row>
    <row r="92" ht="12.0" customHeight="1">
      <c r="A92" s="21"/>
      <c r="B92" s="21"/>
      <c r="C92" s="271"/>
      <c r="D92" s="271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207"/>
      <c r="Z92" s="207"/>
    </row>
    <row r="93" ht="12.0" customHeight="1">
      <c r="A93" s="21"/>
      <c r="B93" s="21"/>
      <c r="C93" s="271"/>
      <c r="D93" s="271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207"/>
      <c r="Z93" s="207"/>
    </row>
    <row r="94" ht="12.0" customHeight="1">
      <c r="A94" s="21"/>
      <c r="B94" s="21"/>
      <c r="C94" s="271"/>
      <c r="D94" s="271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207"/>
      <c r="Z94" s="207"/>
    </row>
    <row r="95" ht="12.0" customHeight="1">
      <c r="A95" s="21"/>
      <c r="B95" s="21"/>
      <c r="C95" s="271"/>
      <c r="D95" s="271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207"/>
      <c r="Z95" s="207"/>
    </row>
    <row r="96" ht="12.0" customHeight="1">
      <c r="A96" s="21"/>
      <c r="B96" s="21"/>
      <c r="C96" s="271"/>
      <c r="D96" s="271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207"/>
      <c r="Z96" s="207"/>
    </row>
    <row r="97" ht="12.0" customHeight="1">
      <c r="A97" s="21"/>
      <c r="B97" s="21"/>
      <c r="C97" s="271"/>
      <c r="D97" s="271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207"/>
      <c r="Z97" s="207"/>
    </row>
    <row r="98" ht="12.0" customHeight="1">
      <c r="A98" s="21"/>
      <c r="B98" s="21"/>
      <c r="C98" s="271"/>
      <c r="D98" s="271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207"/>
      <c r="Z98" s="207"/>
    </row>
    <row r="99" ht="12.0" customHeight="1">
      <c r="A99" s="21"/>
      <c r="B99" s="21"/>
      <c r="C99" s="271"/>
      <c r="D99" s="271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207"/>
      <c r="Z99" s="207"/>
    </row>
    <row r="100" ht="12.0" customHeight="1">
      <c r="A100" s="21"/>
      <c r="B100" s="21"/>
      <c r="C100" s="271"/>
      <c r="D100" s="271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207"/>
      <c r="Z100" s="207"/>
    </row>
    <row r="101" ht="12.0" customHeight="1">
      <c r="A101" s="21"/>
      <c r="B101" s="21"/>
      <c r="C101" s="271"/>
      <c r="D101" s="271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207"/>
      <c r="Z101" s="207"/>
    </row>
    <row r="102" ht="12.0" customHeight="1">
      <c r="A102" s="21"/>
      <c r="B102" s="21"/>
      <c r="C102" s="271"/>
      <c r="D102" s="271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207"/>
      <c r="Z102" s="207"/>
    </row>
    <row r="103" ht="12.0" customHeight="1">
      <c r="A103" s="21"/>
      <c r="B103" s="21"/>
      <c r="C103" s="271"/>
      <c r="D103" s="271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207"/>
      <c r="Z103" s="207"/>
    </row>
    <row r="104" ht="12.0" customHeight="1">
      <c r="A104" s="21"/>
      <c r="B104" s="21"/>
      <c r="C104" s="271"/>
      <c r="D104" s="271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207"/>
      <c r="Z104" s="207"/>
    </row>
    <row r="105" ht="12.0" customHeight="1">
      <c r="A105" s="21"/>
      <c r="B105" s="21"/>
      <c r="C105" s="271"/>
      <c r="D105" s="271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207"/>
      <c r="Z105" s="207"/>
    </row>
    <row r="106" ht="12.0" customHeight="1">
      <c r="A106" s="21"/>
      <c r="B106" s="21"/>
      <c r="C106" s="271"/>
      <c r="D106" s="271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207"/>
      <c r="Z106" s="207"/>
    </row>
    <row r="107" ht="12.0" customHeight="1">
      <c r="A107" s="21"/>
      <c r="B107" s="21"/>
      <c r="C107" s="271"/>
      <c r="D107" s="271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207"/>
      <c r="Z107" s="207"/>
    </row>
    <row r="108" ht="12.0" customHeight="1">
      <c r="A108" s="21"/>
      <c r="B108" s="21"/>
      <c r="C108" s="271"/>
      <c r="D108" s="271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207"/>
      <c r="Z108" s="207"/>
    </row>
    <row r="109" ht="12.0" customHeight="1">
      <c r="A109" s="21"/>
      <c r="B109" s="21"/>
      <c r="C109" s="271"/>
      <c r="D109" s="271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207"/>
      <c r="Z109" s="207"/>
    </row>
    <row r="110" ht="12.0" customHeight="1">
      <c r="A110" s="21"/>
      <c r="B110" s="21"/>
      <c r="C110" s="271"/>
      <c r="D110" s="271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207"/>
      <c r="Z110" s="207"/>
    </row>
    <row r="111" ht="12.0" customHeight="1">
      <c r="A111" s="21"/>
      <c r="B111" s="21"/>
      <c r="C111" s="271"/>
      <c r="D111" s="271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207"/>
      <c r="Z111" s="207"/>
    </row>
    <row r="112" ht="12.0" customHeight="1">
      <c r="A112" s="21"/>
      <c r="B112" s="21"/>
      <c r="C112" s="271"/>
      <c r="D112" s="271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207"/>
      <c r="Z112" s="207"/>
    </row>
    <row r="113" ht="12.0" customHeight="1">
      <c r="A113" s="21"/>
      <c r="B113" s="21"/>
      <c r="C113" s="271"/>
      <c r="D113" s="271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207"/>
      <c r="Z113" s="207"/>
    </row>
    <row r="114" ht="12.0" customHeight="1">
      <c r="A114" s="21"/>
      <c r="B114" s="21"/>
      <c r="C114" s="271"/>
      <c r="D114" s="271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207"/>
      <c r="Z114" s="207"/>
    </row>
    <row r="115" ht="12.0" customHeight="1">
      <c r="A115" s="21"/>
      <c r="B115" s="21"/>
      <c r="C115" s="271"/>
      <c r="D115" s="271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207"/>
      <c r="Z115" s="207"/>
    </row>
    <row r="116" ht="12.0" customHeight="1">
      <c r="A116" s="21"/>
      <c r="B116" s="21"/>
      <c r="C116" s="271"/>
      <c r="D116" s="271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207"/>
      <c r="Z116" s="207"/>
    </row>
    <row r="117" ht="12.0" customHeight="1">
      <c r="A117" s="21"/>
      <c r="B117" s="21"/>
      <c r="C117" s="271"/>
      <c r="D117" s="271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207"/>
      <c r="Z117" s="207"/>
    </row>
    <row r="118" ht="12.0" customHeight="1">
      <c r="A118" s="21"/>
      <c r="B118" s="21"/>
      <c r="C118" s="271"/>
      <c r="D118" s="271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207"/>
      <c r="Z118" s="207"/>
    </row>
    <row r="119" ht="12.0" customHeight="1">
      <c r="A119" s="21"/>
      <c r="B119" s="21"/>
      <c r="C119" s="271"/>
      <c r="D119" s="271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207"/>
      <c r="Z119" s="207"/>
    </row>
    <row r="120" ht="12.0" customHeight="1">
      <c r="A120" s="21"/>
      <c r="B120" s="21"/>
      <c r="C120" s="271"/>
      <c r="D120" s="271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207"/>
      <c r="Z120" s="207"/>
    </row>
    <row r="121" ht="12.0" customHeight="1">
      <c r="A121" s="21"/>
      <c r="B121" s="21"/>
      <c r="C121" s="271"/>
      <c r="D121" s="271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207"/>
      <c r="Z121" s="207"/>
    </row>
    <row r="122" ht="12.0" customHeight="1">
      <c r="A122" s="21"/>
      <c r="B122" s="21"/>
      <c r="C122" s="271"/>
      <c r="D122" s="271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207"/>
      <c r="Z122" s="207"/>
    </row>
    <row r="123" ht="12.0" customHeight="1">
      <c r="A123" s="21"/>
      <c r="B123" s="21"/>
      <c r="C123" s="271"/>
      <c r="D123" s="271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207"/>
      <c r="Z123" s="207"/>
    </row>
    <row r="124" ht="12.0" customHeight="1">
      <c r="A124" s="21"/>
      <c r="B124" s="21"/>
      <c r="C124" s="271"/>
      <c r="D124" s="271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207"/>
      <c r="Z124" s="207"/>
    </row>
    <row r="125" ht="12.0" customHeight="1">
      <c r="A125" s="21"/>
      <c r="B125" s="21"/>
      <c r="C125" s="271"/>
      <c r="D125" s="271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207"/>
      <c r="Z125" s="207"/>
    </row>
    <row r="126" ht="12.0" customHeight="1">
      <c r="A126" s="21"/>
      <c r="B126" s="21"/>
      <c r="C126" s="271"/>
      <c r="D126" s="271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207"/>
      <c r="Z126" s="207"/>
    </row>
    <row r="127" ht="12.0" customHeight="1">
      <c r="A127" s="21"/>
      <c r="B127" s="21"/>
      <c r="C127" s="271"/>
      <c r="D127" s="271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207"/>
      <c r="Z127" s="207"/>
    </row>
    <row r="128" ht="12.0" customHeight="1">
      <c r="A128" s="21"/>
      <c r="B128" s="21"/>
      <c r="C128" s="271"/>
      <c r="D128" s="271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207"/>
      <c r="Z128" s="207"/>
    </row>
    <row r="129" ht="12.0" customHeight="1">
      <c r="A129" s="21"/>
      <c r="B129" s="21"/>
      <c r="C129" s="271"/>
      <c r="D129" s="271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207"/>
      <c r="Z129" s="207"/>
    </row>
    <row r="130" ht="12.0" customHeight="1">
      <c r="A130" s="21"/>
      <c r="B130" s="21"/>
      <c r="C130" s="271"/>
      <c r="D130" s="271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207"/>
      <c r="Z130" s="207"/>
    </row>
    <row r="131" ht="12.0" customHeight="1">
      <c r="A131" s="21"/>
      <c r="B131" s="21"/>
      <c r="C131" s="271"/>
      <c r="D131" s="271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207"/>
      <c r="Z131" s="207"/>
    </row>
    <row r="132" ht="12.0" customHeight="1">
      <c r="A132" s="21"/>
      <c r="B132" s="21"/>
      <c r="C132" s="271"/>
      <c r="D132" s="271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207"/>
      <c r="Z132" s="207"/>
    </row>
    <row r="133" ht="12.0" customHeight="1">
      <c r="A133" s="21"/>
      <c r="B133" s="21"/>
      <c r="C133" s="271"/>
      <c r="D133" s="271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207"/>
      <c r="Z133" s="207"/>
    </row>
    <row r="134" ht="12.0" customHeight="1">
      <c r="A134" s="21"/>
      <c r="B134" s="21"/>
      <c r="C134" s="271"/>
      <c r="D134" s="271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207"/>
      <c r="Z134" s="207"/>
    </row>
    <row r="135" ht="12.0" customHeight="1">
      <c r="A135" s="21"/>
      <c r="B135" s="21"/>
      <c r="C135" s="271"/>
      <c r="D135" s="271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207"/>
      <c r="Z135" s="207"/>
    </row>
    <row r="136" ht="12.0" customHeight="1">
      <c r="A136" s="21"/>
      <c r="B136" s="21"/>
      <c r="C136" s="271"/>
      <c r="D136" s="271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207"/>
      <c r="Z136" s="207"/>
    </row>
    <row r="137" ht="12.0" customHeight="1">
      <c r="A137" s="21"/>
      <c r="B137" s="21"/>
      <c r="C137" s="271"/>
      <c r="D137" s="271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207"/>
      <c r="Z137" s="207"/>
    </row>
    <row r="138" ht="12.0" customHeight="1">
      <c r="A138" s="21"/>
      <c r="B138" s="21"/>
      <c r="C138" s="271"/>
      <c r="D138" s="271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207"/>
      <c r="Z138" s="207"/>
    </row>
    <row r="139" ht="12.0" customHeight="1">
      <c r="A139" s="21"/>
      <c r="B139" s="21"/>
      <c r="C139" s="271"/>
      <c r="D139" s="271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207"/>
      <c r="Z139" s="207"/>
    </row>
    <row r="140" ht="12.0" customHeight="1">
      <c r="A140" s="21"/>
      <c r="B140" s="21"/>
      <c r="C140" s="271"/>
      <c r="D140" s="271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207"/>
      <c r="Z140" s="207"/>
    </row>
    <row r="141" ht="12.0" customHeight="1">
      <c r="A141" s="21"/>
      <c r="B141" s="21"/>
      <c r="C141" s="271"/>
      <c r="D141" s="271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207"/>
      <c r="Z141" s="207"/>
    </row>
    <row r="142" ht="12.0" customHeight="1">
      <c r="A142" s="21"/>
      <c r="B142" s="21"/>
      <c r="C142" s="271"/>
      <c r="D142" s="271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207"/>
      <c r="Z142" s="207"/>
    </row>
    <row r="143" ht="12.0" customHeight="1">
      <c r="A143" s="21"/>
      <c r="B143" s="21"/>
      <c r="C143" s="271"/>
      <c r="D143" s="271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207"/>
      <c r="Z143" s="207"/>
    </row>
    <row r="144" ht="12.0" customHeight="1">
      <c r="A144" s="21"/>
      <c r="B144" s="21"/>
      <c r="C144" s="271"/>
      <c r="D144" s="271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207"/>
      <c r="Z144" s="207"/>
    </row>
    <row r="145" ht="12.0" customHeight="1">
      <c r="A145" s="21"/>
      <c r="B145" s="21"/>
      <c r="C145" s="271"/>
      <c r="D145" s="271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207"/>
      <c r="Z145" s="207"/>
    </row>
    <row r="146" ht="12.0" customHeight="1">
      <c r="A146" s="21"/>
      <c r="B146" s="21"/>
      <c r="C146" s="271"/>
      <c r="D146" s="271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207"/>
      <c r="Z146" s="207"/>
    </row>
    <row r="147" ht="12.0" customHeight="1">
      <c r="A147" s="21"/>
      <c r="B147" s="21"/>
      <c r="C147" s="271"/>
      <c r="D147" s="271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207"/>
      <c r="Z147" s="207"/>
    </row>
    <row r="148" ht="12.0" customHeight="1">
      <c r="A148" s="21"/>
      <c r="B148" s="21"/>
      <c r="C148" s="271"/>
      <c r="D148" s="271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207"/>
      <c r="Z148" s="207"/>
    </row>
    <row r="149" ht="12.0" customHeight="1">
      <c r="A149" s="21"/>
      <c r="B149" s="21"/>
      <c r="C149" s="271"/>
      <c r="D149" s="271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207"/>
      <c r="Z149" s="207"/>
    </row>
    <row r="150" ht="12.0" customHeight="1">
      <c r="A150" s="21"/>
      <c r="B150" s="21"/>
      <c r="C150" s="271"/>
      <c r="D150" s="271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207"/>
      <c r="Z150" s="207"/>
    </row>
    <row r="151" ht="12.0" customHeight="1">
      <c r="A151" s="21"/>
      <c r="B151" s="21"/>
      <c r="C151" s="271"/>
      <c r="D151" s="271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207"/>
      <c r="Z151" s="207"/>
    </row>
    <row r="152" ht="12.0" customHeight="1">
      <c r="A152" s="21"/>
      <c r="B152" s="21"/>
      <c r="C152" s="271"/>
      <c r="D152" s="271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207"/>
      <c r="Z152" s="207"/>
    </row>
    <row r="153" ht="12.0" customHeight="1">
      <c r="A153" s="21"/>
      <c r="B153" s="21"/>
      <c r="C153" s="271"/>
      <c r="D153" s="271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207"/>
      <c r="Z153" s="207"/>
    </row>
    <row r="154" ht="12.0" customHeight="1">
      <c r="A154" s="21"/>
      <c r="B154" s="21"/>
      <c r="C154" s="271"/>
      <c r="D154" s="271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207"/>
      <c r="Z154" s="207"/>
    </row>
    <row r="155" ht="12.0" customHeight="1">
      <c r="A155" s="21"/>
      <c r="B155" s="21"/>
      <c r="C155" s="271"/>
      <c r="D155" s="271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207"/>
      <c r="Z155" s="207"/>
    </row>
    <row r="156" ht="12.0" customHeight="1">
      <c r="A156" s="21"/>
      <c r="B156" s="21"/>
      <c r="C156" s="271"/>
      <c r="D156" s="271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207"/>
      <c r="Z156" s="207"/>
    </row>
    <row r="157" ht="12.0" customHeight="1">
      <c r="A157" s="21"/>
      <c r="B157" s="21"/>
      <c r="C157" s="271"/>
      <c r="D157" s="271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207"/>
      <c r="Z157" s="207"/>
    </row>
    <row r="158" ht="12.0" customHeight="1">
      <c r="A158" s="21"/>
      <c r="B158" s="21"/>
      <c r="C158" s="271"/>
      <c r="D158" s="271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207"/>
      <c r="Z158" s="207"/>
    </row>
    <row r="159" ht="12.0" customHeight="1">
      <c r="A159" s="21"/>
      <c r="B159" s="21"/>
      <c r="C159" s="271"/>
      <c r="D159" s="271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207"/>
      <c r="Z159" s="207"/>
    </row>
    <row r="160" ht="12.0" customHeight="1">
      <c r="A160" s="21"/>
      <c r="B160" s="21"/>
      <c r="C160" s="271"/>
      <c r="D160" s="271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207"/>
      <c r="Z160" s="207"/>
    </row>
    <row r="161" ht="12.0" customHeight="1">
      <c r="A161" s="21"/>
      <c r="B161" s="21"/>
      <c r="C161" s="271"/>
      <c r="D161" s="271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207"/>
      <c r="Z161" s="207"/>
    </row>
    <row r="162" ht="12.0" customHeight="1">
      <c r="A162" s="21"/>
      <c r="B162" s="21"/>
      <c r="C162" s="271"/>
      <c r="D162" s="271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207"/>
      <c r="Z162" s="207"/>
    </row>
    <row r="163" ht="12.0" customHeight="1">
      <c r="A163" s="21"/>
      <c r="B163" s="21"/>
      <c r="C163" s="271"/>
      <c r="D163" s="271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207"/>
      <c r="Z163" s="207"/>
    </row>
    <row r="164" ht="12.0" customHeight="1">
      <c r="A164" s="21"/>
      <c r="B164" s="21"/>
      <c r="C164" s="271"/>
      <c r="D164" s="271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207"/>
      <c r="Z164" s="207"/>
    </row>
    <row r="165" ht="12.0" customHeight="1">
      <c r="A165" s="21"/>
      <c r="B165" s="21"/>
      <c r="C165" s="271"/>
      <c r="D165" s="271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207"/>
      <c r="Z165" s="207"/>
    </row>
    <row r="166" ht="12.0" customHeight="1">
      <c r="A166" s="21"/>
      <c r="B166" s="21"/>
      <c r="C166" s="271"/>
      <c r="D166" s="271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207"/>
      <c r="Z166" s="207"/>
    </row>
    <row r="167" ht="12.0" customHeight="1">
      <c r="A167" s="21"/>
      <c r="B167" s="21"/>
      <c r="C167" s="271"/>
      <c r="D167" s="271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207"/>
      <c r="Z167" s="207"/>
    </row>
    <row r="168" ht="12.0" customHeight="1">
      <c r="A168" s="21"/>
      <c r="B168" s="21"/>
      <c r="C168" s="271"/>
      <c r="D168" s="271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207"/>
      <c r="Z168" s="207"/>
    </row>
    <row r="169" ht="12.0" customHeight="1">
      <c r="A169" s="21"/>
      <c r="B169" s="21"/>
      <c r="C169" s="271"/>
      <c r="D169" s="271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207"/>
      <c r="Z169" s="207"/>
    </row>
    <row r="170" ht="12.0" customHeight="1">
      <c r="A170" s="21"/>
      <c r="B170" s="21"/>
      <c r="C170" s="271"/>
      <c r="D170" s="271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207"/>
      <c r="Z170" s="207"/>
    </row>
    <row r="171" ht="12.0" customHeight="1">
      <c r="A171" s="21"/>
      <c r="B171" s="21"/>
      <c r="C171" s="271"/>
      <c r="D171" s="271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207"/>
      <c r="Z171" s="207"/>
    </row>
    <row r="172" ht="12.0" customHeight="1">
      <c r="A172" s="21"/>
      <c r="B172" s="21"/>
      <c r="C172" s="271"/>
      <c r="D172" s="271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207"/>
      <c r="Z172" s="207"/>
    </row>
    <row r="173" ht="12.0" customHeight="1">
      <c r="A173" s="21"/>
      <c r="B173" s="21"/>
      <c r="C173" s="271"/>
      <c r="D173" s="271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207"/>
      <c r="Z173" s="207"/>
    </row>
    <row r="174" ht="12.0" customHeight="1">
      <c r="A174" s="21"/>
      <c r="B174" s="21"/>
      <c r="C174" s="271"/>
      <c r="D174" s="271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207"/>
      <c r="Z174" s="207"/>
    </row>
    <row r="175" ht="12.0" customHeight="1">
      <c r="A175" s="21"/>
      <c r="B175" s="21"/>
      <c r="C175" s="271"/>
      <c r="D175" s="271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207"/>
      <c r="Z175" s="207"/>
    </row>
    <row r="176" ht="12.0" customHeight="1">
      <c r="A176" s="21"/>
      <c r="B176" s="21"/>
      <c r="C176" s="271"/>
      <c r="D176" s="271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207"/>
      <c r="Z176" s="207"/>
    </row>
    <row r="177" ht="12.0" customHeight="1">
      <c r="A177" s="21"/>
      <c r="B177" s="21"/>
      <c r="C177" s="271"/>
      <c r="D177" s="271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207"/>
      <c r="Z177" s="207"/>
    </row>
    <row r="178" ht="12.0" customHeight="1">
      <c r="A178" s="21"/>
      <c r="B178" s="21"/>
      <c r="C178" s="271"/>
      <c r="D178" s="271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207"/>
      <c r="Z178" s="207"/>
    </row>
    <row r="179" ht="12.0" customHeight="1">
      <c r="A179" s="21"/>
      <c r="B179" s="21"/>
      <c r="C179" s="271"/>
      <c r="D179" s="271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207"/>
      <c r="Z179" s="207"/>
    </row>
    <row r="180" ht="12.0" customHeight="1">
      <c r="A180" s="21"/>
      <c r="B180" s="21"/>
      <c r="C180" s="271"/>
      <c r="D180" s="271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207"/>
      <c r="Z180" s="207"/>
    </row>
    <row r="181" ht="12.0" customHeight="1">
      <c r="A181" s="21"/>
      <c r="B181" s="21"/>
      <c r="C181" s="271"/>
      <c r="D181" s="271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207"/>
      <c r="Z181" s="207"/>
    </row>
    <row r="182" ht="12.0" customHeight="1">
      <c r="A182" s="21"/>
      <c r="B182" s="21"/>
      <c r="C182" s="271"/>
      <c r="D182" s="271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207"/>
      <c r="Z182" s="207"/>
    </row>
    <row r="183" ht="12.0" customHeight="1">
      <c r="A183" s="21"/>
      <c r="B183" s="21"/>
      <c r="C183" s="271"/>
      <c r="D183" s="271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207"/>
      <c r="Z183" s="207"/>
    </row>
    <row r="184" ht="12.0" customHeight="1">
      <c r="A184" s="21"/>
      <c r="B184" s="21"/>
      <c r="C184" s="271"/>
      <c r="D184" s="271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207"/>
      <c r="Z184" s="207"/>
    </row>
    <row r="185" ht="12.0" customHeight="1">
      <c r="A185" s="21"/>
      <c r="B185" s="21"/>
      <c r="C185" s="271"/>
      <c r="D185" s="271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207"/>
      <c r="Z185" s="207"/>
    </row>
    <row r="186" ht="12.0" customHeight="1">
      <c r="A186" s="21"/>
      <c r="B186" s="21"/>
      <c r="C186" s="271"/>
      <c r="D186" s="271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207"/>
      <c r="Z186" s="207"/>
    </row>
    <row r="187" ht="12.0" customHeight="1">
      <c r="A187" s="21"/>
      <c r="B187" s="21"/>
      <c r="C187" s="271"/>
      <c r="D187" s="271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207"/>
      <c r="Z187" s="207"/>
    </row>
    <row r="188" ht="12.0" customHeight="1">
      <c r="A188" s="21"/>
      <c r="B188" s="21"/>
      <c r="C188" s="271"/>
      <c r="D188" s="271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207"/>
      <c r="Z188" s="207"/>
    </row>
    <row r="189" ht="12.0" customHeight="1">
      <c r="A189" s="21"/>
      <c r="B189" s="21"/>
      <c r="C189" s="271"/>
      <c r="D189" s="271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207"/>
      <c r="Z189" s="207"/>
    </row>
    <row r="190" ht="12.0" customHeight="1">
      <c r="A190" s="21"/>
      <c r="B190" s="21"/>
      <c r="C190" s="271"/>
      <c r="D190" s="271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207"/>
      <c r="Z190" s="207"/>
    </row>
    <row r="191" ht="12.0" customHeight="1">
      <c r="A191" s="21"/>
      <c r="B191" s="21"/>
      <c r="C191" s="271"/>
      <c r="D191" s="271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207"/>
      <c r="Z191" s="207"/>
    </row>
    <row r="192" ht="12.0" customHeight="1">
      <c r="A192" s="21"/>
      <c r="B192" s="21"/>
      <c r="C192" s="271"/>
      <c r="D192" s="271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207"/>
      <c r="Z192" s="207"/>
    </row>
    <row r="193" ht="12.0" customHeight="1">
      <c r="A193" s="21"/>
      <c r="B193" s="21"/>
      <c r="C193" s="271"/>
      <c r="D193" s="271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207"/>
      <c r="Z193" s="207"/>
    </row>
    <row r="194" ht="12.0" customHeight="1">
      <c r="A194" s="21"/>
      <c r="B194" s="21"/>
      <c r="C194" s="271"/>
      <c r="D194" s="271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207"/>
      <c r="Z194" s="207"/>
    </row>
    <row r="195" ht="12.0" customHeight="1">
      <c r="A195" s="21"/>
      <c r="B195" s="21"/>
      <c r="C195" s="271"/>
      <c r="D195" s="271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207"/>
      <c r="Z195" s="207"/>
    </row>
    <row r="196" ht="12.0" customHeight="1">
      <c r="A196" s="21"/>
      <c r="B196" s="21"/>
      <c r="C196" s="271"/>
      <c r="D196" s="271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207"/>
      <c r="Z196" s="207"/>
    </row>
    <row r="197" ht="12.0" customHeight="1">
      <c r="A197" s="21"/>
      <c r="B197" s="21"/>
      <c r="C197" s="271"/>
      <c r="D197" s="271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207"/>
      <c r="Z197" s="207"/>
    </row>
    <row r="198" ht="12.0" customHeight="1">
      <c r="A198" s="21"/>
      <c r="B198" s="21"/>
      <c r="C198" s="271"/>
      <c r="D198" s="271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207"/>
      <c r="Z198" s="207"/>
    </row>
    <row r="199" ht="12.0" customHeight="1">
      <c r="A199" s="21"/>
      <c r="B199" s="21"/>
      <c r="C199" s="271"/>
      <c r="D199" s="271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207"/>
      <c r="Z199" s="207"/>
    </row>
    <row r="200" ht="12.0" customHeight="1">
      <c r="A200" s="21"/>
      <c r="B200" s="21"/>
      <c r="C200" s="271"/>
      <c r="D200" s="271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207"/>
      <c r="Z200" s="207"/>
    </row>
    <row r="201" ht="12.0" customHeight="1">
      <c r="A201" s="21"/>
      <c r="B201" s="21"/>
      <c r="C201" s="271"/>
      <c r="D201" s="271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207"/>
      <c r="Z201" s="207"/>
    </row>
    <row r="202" ht="12.0" customHeight="1">
      <c r="A202" s="21"/>
      <c r="B202" s="21"/>
      <c r="C202" s="271"/>
      <c r="D202" s="271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207"/>
      <c r="Z202" s="207"/>
    </row>
    <row r="203" ht="12.0" customHeight="1">
      <c r="A203" s="21"/>
      <c r="B203" s="21"/>
      <c r="C203" s="271"/>
      <c r="D203" s="271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207"/>
      <c r="Z203" s="207"/>
    </row>
    <row r="204" ht="12.0" customHeight="1">
      <c r="A204" s="21"/>
      <c r="B204" s="21"/>
      <c r="C204" s="271"/>
      <c r="D204" s="271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207"/>
      <c r="Z204" s="207"/>
    </row>
    <row r="205" ht="12.0" customHeight="1">
      <c r="A205" s="21"/>
      <c r="B205" s="21"/>
      <c r="C205" s="271"/>
      <c r="D205" s="271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207"/>
      <c r="Z205" s="207"/>
    </row>
    <row r="206" ht="12.0" customHeight="1">
      <c r="A206" s="21"/>
      <c r="B206" s="21"/>
      <c r="C206" s="271"/>
      <c r="D206" s="271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207"/>
      <c r="Z206" s="207"/>
    </row>
    <row r="207" ht="12.0" customHeight="1">
      <c r="A207" s="21"/>
      <c r="B207" s="21"/>
      <c r="C207" s="271"/>
      <c r="D207" s="271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207"/>
      <c r="Z207" s="207"/>
    </row>
    <row r="208" ht="12.0" customHeight="1">
      <c r="A208" s="21"/>
      <c r="B208" s="21"/>
      <c r="C208" s="271"/>
      <c r="D208" s="271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207"/>
      <c r="Z208" s="207"/>
    </row>
    <row r="209" ht="12.0" customHeight="1">
      <c r="A209" s="21"/>
      <c r="B209" s="21"/>
      <c r="C209" s="271"/>
      <c r="D209" s="271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207"/>
      <c r="Z209" s="207"/>
    </row>
    <row r="210" ht="12.0" customHeight="1">
      <c r="A210" s="21"/>
      <c r="B210" s="21"/>
      <c r="C210" s="271"/>
      <c r="D210" s="271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207"/>
      <c r="Z210" s="207"/>
    </row>
    <row r="211" ht="12.0" customHeight="1">
      <c r="A211" s="21"/>
      <c r="B211" s="21"/>
      <c r="C211" s="271"/>
      <c r="D211" s="271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207"/>
      <c r="Z211" s="207"/>
    </row>
    <row r="212" ht="12.0" customHeight="1">
      <c r="A212" s="21"/>
      <c r="B212" s="21"/>
      <c r="C212" s="271"/>
      <c r="D212" s="271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207"/>
      <c r="Z212" s="207"/>
    </row>
    <row r="213" ht="12.0" customHeight="1">
      <c r="A213" s="21"/>
      <c r="B213" s="21"/>
      <c r="C213" s="271"/>
      <c r="D213" s="271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207"/>
      <c r="Z213" s="207"/>
    </row>
    <row r="214" ht="12.0" customHeight="1">
      <c r="A214" s="21"/>
      <c r="B214" s="21"/>
      <c r="C214" s="271"/>
      <c r="D214" s="271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207"/>
      <c r="Z214" s="207"/>
    </row>
    <row r="215" ht="12.0" customHeight="1">
      <c r="A215" s="21"/>
      <c r="B215" s="21"/>
      <c r="C215" s="271"/>
      <c r="D215" s="271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207"/>
      <c r="Z215" s="207"/>
    </row>
    <row r="216" ht="12.0" customHeight="1">
      <c r="A216" s="21"/>
      <c r="B216" s="21"/>
      <c r="C216" s="271"/>
      <c r="D216" s="271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207"/>
      <c r="Z216" s="207"/>
    </row>
    <row r="217" ht="12.0" customHeight="1">
      <c r="A217" s="21"/>
      <c r="B217" s="21"/>
      <c r="C217" s="271"/>
      <c r="D217" s="271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207"/>
      <c r="Z217" s="207"/>
    </row>
    <row r="218" ht="12.0" customHeight="1">
      <c r="A218" s="21"/>
      <c r="B218" s="21"/>
      <c r="C218" s="271"/>
      <c r="D218" s="271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207"/>
      <c r="Z218" s="207"/>
    </row>
    <row r="219" ht="12.0" customHeight="1">
      <c r="A219" s="21"/>
      <c r="B219" s="21"/>
      <c r="C219" s="271"/>
      <c r="D219" s="271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207"/>
      <c r="Z219" s="207"/>
    </row>
    <row r="220" ht="12.0" customHeight="1">
      <c r="A220" s="21"/>
      <c r="B220" s="21"/>
      <c r="C220" s="271"/>
      <c r="D220" s="271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207"/>
      <c r="Z220" s="207"/>
    </row>
    <row r="221" ht="12.0" customHeight="1">
      <c r="A221" s="21"/>
      <c r="B221" s="21"/>
      <c r="C221" s="271"/>
      <c r="D221" s="271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207"/>
      <c r="Z221" s="207"/>
    </row>
    <row r="222" ht="12.0" customHeight="1">
      <c r="A222" s="21"/>
      <c r="B222" s="21"/>
      <c r="C222" s="271"/>
      <c r="D222" s="271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207"/>
      <c r="Z222" s="207"/>
    </row>
    <row r="223" ht="12.0" customHeight="1">
      <c r="A223" s="21"/>
      <c r="B223" s="21"/>
      <c r="C223" s="271"/>
      <c r="D223" s="271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207"/>
      <c r="Z223" s="207"/>
    </row>
    <row r="224" ht="12.0" customHeight="1">
      <c r="A224" s="21"/>
      <c r="B224" s="21"/>
      <c r="C224" s="271"/>
      <c r="D224" s="271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207"/>
      <c r="Z224" s="207"/>
    </row>
    <row r="225" ht="12.0" customHeight="1">
      <c r="A225" s="21"/>
      <c r="B225" s="21"/>
      <c r="C225" s="271"/>
      <c r="D225" s="271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207"/>
      <c r="Z225" s="207"/>
    </row>
    <row r="226" ht="12.0" customHeight="1">
      <c r="A226" s="21"/>
      <c r="B226" s="21"/>
      <c r="C226" s="271"/>
      <c r="D226" s="271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207"/>
      <c r="Z226" s="207"/>
    </row>
    <row r="227" ht="12.0" customHeight="1">
      <c r="A227" s="21"/>
      <c r="B227" s="21"/>
      <c r="C227" s="271"/>
      <c r="D227" s="271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207"/>
      <c r="Z227" s="207"/>
    </row>
    <row r="228" ht="12.0" customHeight="1">
      <c r="A228" s="21"/>
      <c r="B228" s="21"/>
      <c r="C228" s="271"/>
      <c r="D228" s="271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207"/>
      <c r="Z228" s="207"/>
    </row>
    <row r="229" ht="12.0" customHeight="1">
      <c r="A229" s="21"/>
      <c r="B229" s="21"/>
      <c r="C229" s="271"/>
      <c r="D229" s="271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207"/>
      <c r="Z229" s="207"/>
    </row>
    <row r="230" ht="15.75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ht="15.75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ht="15.75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ht="15.75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ht="15.75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ht="15.75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ht="15.75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ht="15.75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ht="15.75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ht="15.75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ht="15.75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ht="15.75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ht="15.75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ht="15.75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ht="15.75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ht="15.75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ht="15.75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ht="15.75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ht="15.75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ht="15.75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ht="15.75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ht="15.75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ht="15.75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ht="15.75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ht="15.75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ht="15.75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ht="15.75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ht="15.75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ht="15.75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ht="15.75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ht="15.75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ht="15.75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ht="15.75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ht="15.75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ht="15.75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ht="15.75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ht="15.75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ht="15.75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ht="15.75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ht="15.75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ht="15.75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ht="15.75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ht="15.75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ht="15.75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ht="15.75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ht="15.75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ht="15.75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ht="15.75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ht="15.75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ht="15.75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ht="15.75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ht="15.75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ht="15.75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ht="15.75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ht="15.75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ht="15.75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ht="15.75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ht="15.75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ht="15.75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ht="15.75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ht="15.75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ht="15.75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ht="15.75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ht="15.75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ht="15.75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ht="15.75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ht="15.75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ht="15.75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ht="15.75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ht="15.75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ht="15.75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ht="15.75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ht="15.75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ht="15.75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ht="15.75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ht="15.75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ht="15.75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ht="15.75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ht="15.75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ht="15.75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ht="15.75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ht="15.75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ht="15.75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ht="15.75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ht="15.75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ht="15.75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ht="15.75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ht="15.75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ht="15.75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ht="15.75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ht="15.75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ht="15.75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ht="15.75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ht="15.75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ht="15.75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ht="15.75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ht="15.75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ht="15.75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ht="15.75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ht="15.75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ht="15.75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ht="15.75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ht="15.75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ht="15.75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ht="15.75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ht="15.75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ht="15.75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ht="15.75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ht="15.75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ht="15.75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ht="15.75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ht="15.75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ht="15.75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ht="15.75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ht="15.75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ht="15.75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ht="15.75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ht="15.75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ht="15.75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ht="15.75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ht="15.75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ht="15.75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ht="15.75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ht="15.75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ht="15.75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ht="15.75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ht="15.75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ht="15.75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ht="15.75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ht="15.75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ht="15.75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ht="15.75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ht="15.75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ht="15.75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ht="15.75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ht="15.75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ht="15.75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ht="15.75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ht="15.75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ht="15.75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ht="15.75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ht="15.75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ht="15.75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ht="15.75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ht="15.75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ht="15.75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ht="15.75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ht="15.75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ht="15.75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ht="15.75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ht="15.75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ht="15.75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ht="15.75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ht="15.75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ht="15.75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ht="15.75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ht="15.75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ht="15.75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ht="15.75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ht="15.75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ht="15.75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ht="15.75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ht="15.75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ht="15.75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ht="15.75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ht="15.75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ht="15.75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ht="15.75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ht="15.75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ht="15.75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ht="15.75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ht="15.75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ht="15.75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ht="15.75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ht="15.75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ht="15.75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ht="15.75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ht="15.75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ht="15.75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ht="15.75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ht="15.75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ht="15.75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ht="15.75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ht="15.75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ht="15.75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ht="15.75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ht="15.75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ht="15.75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ht="15.75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ht="15.75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ht="15.75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ht="15.75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ht="15.75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ht="15.75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ht="15.75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ht="15.75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ht="15.75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ht="15.75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ht="15.75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ht="15.75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ht="15.75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ht="15.75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ht="15.75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ht="15.75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ht="15.75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ht="15.75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ht="15.75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ht="15.75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ht="15.75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ht="15.75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ht="15.75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ht="15.75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ht="15.75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ht="15.75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ht="15.75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ht="15.75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ht="15.75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ht="15.75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ht="15.75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ht="15.75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ht="15.75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ht="15.75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ht="15.75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ht="15.75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ht="15.75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ht="15.75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ht="15.75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ht="15.75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ht="15.75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ht="15.75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ht="15.75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ht="15.75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ht="15.75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ht="15.75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ht="15.75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ht="15.75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ht="15.75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ht="15.75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ht="15.75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ht="15.75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ht="15.75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ht="15.75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ht="15.75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ht="15.75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ht="15.75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ht="15.75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ht="15.75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ht="15.75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ht="15.75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ht="15.75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ht="15.75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ht="15.75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ht="15.75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ht="15.75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ht="15.75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ht="15.75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ht="15.75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ht="15.75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ht="15.75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ht="15.75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ht="15.75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ht="15.75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ht="15.75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ht="15.75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ht="15.75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ht="15.75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ht="15.75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ht="15.75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ht="15.75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ht="15.75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ht="15.75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ht="15.75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ht="15.75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ht="15.75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ht="15.75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ht="15.75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ht="15.75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ht="15.75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ht="15.75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ht="15.75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ht="15.75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ht="15.75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ht="15.75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ht="15.75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ht="15.75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ht="15.75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ht="15.75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ht="15.75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ht="15.75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ht="15.75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ht="15.75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ht="15.75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ht="15.75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ht="15.75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ht="15.75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ht="15.75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ht="15.75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ht="15.75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ht="15.75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ht="15.75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ht="15.75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ht="15.75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ht="15.75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ht="15.75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ht="15.75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ht="15.75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ht="15.75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ht="15.75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ht="15.75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ht="15.75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ht="15.75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ht="15.75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ht="15.75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ht="15.75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ht="15.75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ht="15.75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ht="15.75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ht="15.75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ht="15.75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ht="15.75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ht="15.75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ht="15.75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ht="15.75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ht="15.75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ht="15.75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ht="15.75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ht="15.75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ht="15.75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ht="15.75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ht="15.75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ht="15.75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ht="15.75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ht="15.75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ht="15.75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ht="15.75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ht="15.75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ht="15.75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ht="15.75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ht="15.75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ht="15.75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ht="15.75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ht="15.75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ht="15.75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ht="15.75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ht="15.75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ht="15.75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ht="15.75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ht="15.75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ht="15.75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ht="15.75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ht="15.75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ht="15.75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ht="15.75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ht="15.75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ht="15.75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ht="15.75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ht="15.75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ht="15.75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ht="15.75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ht="15.75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ht="15.75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ht="15.75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ht="15.75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ht="15.75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ht="15.75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ht="15.75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ht="15.75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ht="15.75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ht="15.75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ht="15.75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ht="15.75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ht="15.75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ht="15.75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ht="15.75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ht="15.75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ht="15.75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ht="15.75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ht="15.75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ht="15.75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ht="15.75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ht="15.75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ht="15.75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ht="15.75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ht="15.75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ht="15.75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ht="15.75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ht="15.75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ht="15.75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ht="15.75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ht="15.75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ht="15.75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ht="15.75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ht="15.75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ht="15.75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ht="15.75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ht="15.75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ht="15.75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ht="15.75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ht="15.75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ht="15.75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ht="15.75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ht="15.75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ht="15.75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ht="15.75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ht="15.75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ht="15.75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ht="15.75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ht="15.75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ht="15.75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ht="15.75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ht="15.75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ht="15.75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ht="15.75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ht="15.75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ht="15.75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ht="15.75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ht="15.75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ht="15.75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ht="15.75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ht="15.75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ht="15.75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ht="15.75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ht="15.75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ht="15.75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ht="15.75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ht="15.75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ht="15.75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ht="15.75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ht="15.75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ht="15.75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ht="15.75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ht="15.75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ht="15.75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ht="15.75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ht="15.75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ht="15.75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ht="15.75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ht="15.75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ht="15.75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ht="15.75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ht="15.75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ht="15.75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ht="15.75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ht="15.75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ht="15.75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ht="15.75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ht="15.75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ht="15.75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ht="15.75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ht="15.75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ht="15.75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ht="15.75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ht="15.75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ht="15.75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ht="15.75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ht="15.75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ht="15.75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ht="15.75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ht="15.75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ht="15.75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ht="15.75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ht="15.75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ht="15.75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ht="15.75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ht="15.75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ht="15.75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ht="15.75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ht="15.75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ht="15.75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ht="15.75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ht="15.75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ht="15.75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ht="15.75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ht="15.75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ht="15.75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ht="15.75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ht="15.75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ht="15.75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ht="15.75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ht="15.75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ht="15.75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ht="15.75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ht="15.75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ht="15.75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ht="15.75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ht="15.75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ht="15.75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ht="15.75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ht="15.75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ht="15.75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ht="15.75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ht="15.75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ht="15.75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ht="15.75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ht="15.75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ht="15.75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ht="15.75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ht="15.75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ht="15.75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ht="15.75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ht="15.75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ht="15.75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ht="15.75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ht="15.75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ht="15.75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ht="15.75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ht="15.75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ht="15.75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ht="15.75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ht="15.75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ht="15.75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ht="15.75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ht="15.75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ht="15.75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ht="15.75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ht="15.75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ht="15.75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ht="15.75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ht="15.75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ht="15.75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ht="15.75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ht="15.75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ht="15.75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ht="15.75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ht="15.75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ht="15.75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ht="15.75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ht="15.75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ht="15.75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ht="15.75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ht="15.75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ht="15.75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ht="15.75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ht="15.75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ht="15.75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ht="15.75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ht="15.75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ht="15.75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ht="15.75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ht="15.75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ht="15.75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ht="15.75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ht="15.75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ht="15.75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ht="15.75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ht="15.75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ht="15.75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ht="15.75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ht="15.75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ht="15.75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ht="15.75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ht="15.75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ht="15.75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ht="15.75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ht="15.75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ht="15.75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ht="15.75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ht="15.75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ht="15.75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ht="15.75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ht="15.75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ht="15.75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ht="15.75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ht="15.75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ht="15.75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ht="15.75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ht="15.75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ht="15.75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ht="15.75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ht="15.75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ht="15.75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ht="15.75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ht="15.75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ht="15.75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ht="15.75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ht="15.75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ht="15.75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ht="15.75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ht="15.75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ht="15.75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ht="15.75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ht="15.75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ht="15.75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ht="15.75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ht="15.75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ht="15.75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ht="15.75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ht="15.75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ht="15.75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ht="15.75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ht="15.75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ht="15.75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ht="15.75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ht="15.75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ht="15.75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ht="15.75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ht="15.75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ht="15.75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ht="15.75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ht="15.75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ht="15.75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ht="15.75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ht="15.75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ht="15.75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ht="15.75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ht="15.75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ht="15.75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ht="15.75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ht="15.75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ht="15.75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ht="15.75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ht="15.75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ht="15.75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ht="15.75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ht="15.75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ht="15.75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ht="15.75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ht="15.75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ht="15.75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ht="15.75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ht="15.75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ht="15.75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ht="15.75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ht="15.75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ht="15.75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ht="15.75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ht="15.75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ht="15.75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ht="15.75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ht="15.75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ht="15.75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ht="15.75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ht="15.75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ht="15.75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ht="15.75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ht="15.75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ht="15.75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ht="15.75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ht="15.75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ht="15.75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ht="15.75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ht="15.75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ht="15.75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ht="15.75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ht="15.75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ht="15.75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ht="15.75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ht="15.75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ht="15.75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ht="15.75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ht="15.75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ht="15.75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ht="15.75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ht="15.75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ht="15.75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ht="15.75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ht="15.75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ht="15.75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ht="15.75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ht="15.75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ht="15.75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ht="15.75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ht="15.75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ht="15.75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ht="15.75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ht="15.75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ht="15.75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ht="15.75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ht="15.75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ht="15.75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ht="15.75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ht="15.75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ht="15.75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ht="15.75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ht="15.75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ht="15.75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ht="15.75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ht="15.75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ht="15.75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ht="15.75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ht="15.75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ht="15.75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ht="15.75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ht="15.75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ht="15.75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ht="15.75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ht="15.75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ht="15.75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ht="15.75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ht="15.75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ht="15.75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ht="15.75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ht="15.75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ht="15.75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ht="15.75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ht="15.75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ht="15.75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ht="15.75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ht="15.75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ht="15.75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ht="15.75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ht="15.75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ht="15.75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ht="15.75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ht="15.75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ht="15.75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ht="15.75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ht="15.75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ht="15.75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ht="15.75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ht="15.75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ht="15.75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ht="15.75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ht="15.75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ht="15.75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ht="15.75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ht="15.75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ht="15.75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ht="15.75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ht="15.75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ht="15.75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ht="15.75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ht="15.75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ht="15.75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ht="15.75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ht="15.75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ht="15.75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ht="15.75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ht="15.75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ht="15.75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ht="15.75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ht="15.75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ht="15.75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ht="15.75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ht="15.75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ht="15.75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ht="15.75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ht="15.75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ht="15.75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ht="15.75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ht="15.75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ht="15.75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ht="15.75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ht="15.75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ht="15.75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ht="15.75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ht="15.75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ht="15.75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ht="15.75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ht="15.75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ht="15.75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ht="15.75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ht="15.75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ht="15.75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ht="15.75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ht="15.75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ht="15.75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ht="15.75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ht="15.75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ht="15.75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ht="15.75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ht="15.75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ht="15.75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ht="15.75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ht="15.75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ht="15.75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ht="15.75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ht="15.75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ht="15.75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ht="15.75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</row>
    <row r="1000" ht="15.75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</row>
  </sheetData>
  <printOptions/>
  <pageMargins bottom="0.75" footer="0.0" header="0.0" left="0.7" right="0.7" top="0.75"/>
  <pageSetup orientation="portrait"/>
  <headerFooter>
    <oddHeader>&amp;C0000002024 Check Point Locations</oddHeader>
    <oddFooter>&amp;L000000Sylvain Parent, Chris Teron&amp;C000000Page &amp;P&amp;R000000&amp;F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6" width="10.63"/>
  </cols>
  <sheetData>
    <row r="1" ht="12.75" customHeight="1">
      <c r="A1" s="1" t="s">
        <v>405</v>
      </c>
    </row>
    <row r="2" ht="12.75" customHeight="1">
      <c r="A2" s="1"/>
      <c r="B2" s="1"/>
      <c r="C2" s="1"/>
      <c r="D2" s="1"/>
    </row>
    <row r="3" ht="12.75" customHeight="1">
      <c r="A3" s="36"/>
      <c r="B3" s="280" t="s">
        <v>406</v>
      </c>
      <c r="D3" s="6"/>
      <c r="E3" s="281" t="s">
        <v>407</v>
      </c>
      <c r="G3" s="6"/>
    </row>
    <row r="4" ht="12.75" customHeight="1">
      <c r="A4" s="36"/>
      <c r="B4" s="282" t="s">
        <v>12</v>
      </c>
      <c r="C4" s="282" t="s">
        <v>14</v>
      </c>
      <c r="D4" s="283" t="s">
        <v>17</v>
      </c>
      <c r="E4" s="284" t="s">
        <v>408</v>
      </c>
      <c r="F4" s="282" t="s">
        <v>14</v>
      </c>
      <c r="G4" s="283" t="s">
        <v>409</v>
      </c>
    </row>
    <row r="5" ht="12.75" customHeight="1">
      <c r="A5" s="36" t="s">
        <v>410</v>
      </c>
      <c r="B5" s="285">
        <v>13.137764053617797</v>
      </c>
      <c r="C5" s="285">
        <v>9.155307380099039</v>
      </c>
      <c r="D5" s="286">
        <v>7.176354830877747</v>
      </c>
      <c r="E5" s="287">
        <v>0.0038064236111111163</v>
      </c>
      <c r="F5" s="288">
        <v>0.012380823206018523</v>
      </c>
      <c r="G5" s="289">
        <v>0.020707465277777774</v>
      </c>
    </row>
    <row r="6" ht="12.75" customHeight="1">
      <c r="A6" s="36" t="s">
        <v>411</v>
      </c>
      <c r="B6" s="285">
        <v>11.313833613042437</v>
      </c>
      <c r="C6" s="285">
        <v>9.31946116781471</v>
      </c>
      <c r="D6" s="286">
        <v>7.463622943905526</v>
      </c>
      <c r="E6" s="287">
        <v>0.0033767361111111255</v>
      </c>
      <c r="F6" s="288">
        <v>0.011532949172576832</v>
      </c>
      <c r="G6" s="289">
        <v>0.01807436342592591</v>
      </c>
    </row>
    <row r="7" ht="12.75" customHeight="1">
      <c r="A7" s="36" t="s">
        <v>215</v>
      </c>
      <c r="B7" s="285">
        <v>11.940285919116096</v>
      </c>
      <c r="C7" s="285">
        <v>9.357368184856844</v>
      </c>
      <c r="D7" s="286">
        <v>7.412915133981752</v>
      </c>
      <c r="E7" s="287">
        <v>0.004940682870370361</v>
      </c>
      <c r="F7" s="288">
        <v>0.012273734466374269</v>
      </c>
      <c r="G7" s="289">
        <v>0.02432725694444443</v>
      </c>
    </row>
    <row r="8" ht="12.75" customHeight="1">
      <c r="A8" s="36" t="s">
        <v>412</v>
      </c>
      <c r="B8" s="285">
        <v>13.420229405630868</v>
      </c>
      <c r="C8" s="285">
        <v>10.807063474911496</v>
      </c>
      <c r="D8" s="286">
        <v>9.175578456153998</v>
      </c>
      <c r="E8" s="287">
        <v>0.006480034722222243</v>
      </c>
      <c r="F8" s="288">
        <v>0.01018325617283951</v>
      </c>
      <c r="G8" s="289">
        <v>0.014259259259259298</v>
      </c>
    </row>
    <row r="9" ht="12.75" customHeight="1">
      <c r="A9" s="36"/>
      <c r="B9" s="285"/>
      <c r="C9" s="285"/>
      <c r="D9" s="286"/>
      <c r="E9" s="287"/>
      <c r="F9" s="288"/>
      <c r="G9" s="289"/>
    </row>
    <row r="10" ht="12.75" customHeight="1">
      <c r="A10" s="36" t="s">
        <v>7</v>
      </c>
      <c r="B10" s="285">
        <v>10.81051365744717</v>
      </c>
      <c r="C10" s="285">
        <v>8.342744558391448</v>
      </c>
      <c r="D10" s="286">
        <v>6.643419660698192</v>
      </c>
      <c r="E10" s="287">
        <v>0.003917824074074094</v>
      </c>
      <c r="F10" s="288">
        <v>0.011168445644718793</v>
      </c>
      <c r="G10" s="289">
        <v>0.02519675925925921</v>
      </c>
    </row>
    <row r="11" ht="12.75" customHeight="1">
      <c r="A11" s="36" t="s">
        <v>413</v>
      </c>
      <c r="B11" s="285">
        <v>12.074343089083527</v>
      </c>
      <c r="C11" s="285">
        <v>7.973039943679284</v>
      </c>
      <c r="D11" s="286">
        <v>5.672971169969167</v>
      </c>
      <c r="E11" s="287">
        <v>0.004076967592592559</v>
      </c>
      <c r="F11" s="288">
        <v>0.013592220568783073</v>
      </c>
      <c r="G11" s="289">
        <v>0.024968171296296318</v>
      </c>
    </row>
    <row r="12" ht="12.75" customHeight="1">
      <c r="A12" s="36"/>
      <c r="B12" s="285"/>
      <c r="C12" s="285"/>
      <c r="D12" s="286"/>
      <c r="E12" s="287"/>
      <c r="F12" s="288"/>
      <c r="G12" s="289"/>
    </row>
    <row r="13" ht="12.75" customHeight="1">
      <c r="A13" s="36" t="s">
        <v>414</v>
      </c>
      <c r="B13" s="285">
        <v>9.858990793613803</v>
      </c>
      <c r="C13" s="285">
        <v>9.806110742947396</v>
      </c>
      <c r="D13" s="286">
        <v>9.776877015200368</v>
      </c>
      <c r="E13" s="287">
        <v>0.008085317460317447</v>
      </c>
      <c r="F13" s="288">
        <v>0.009316578483245153</v>
      </c>
      <c r="G13" s="289">
        <v>0.011747685185185208</v>
      </c>
      <c r="H13" s="290" t="s">
        <v>415</v>
      </c>
    </row>
    <row r="14" ht="12.75" customHeight="1">
      <c r="A14" s="36" t="s">
        <v>416</v>
      </c>
      <c r="B14" s="285">
        <v>9.19755050103388</v>
      </c>
      <c r="C14" s="285">
        <v>8.92188444358635</v>
      </c>
      <c r="D14" s="286">
        <v>8.75324421894819</v>
      </c>
      <c r="E14" s="287">
        <v>0.006361882716049362</v>
      </c>
      <c r="F14" s="288">
        <v>0.009322916666666655</v>
      </c>
      <c r="G14" s="289">
        <v>0.012930169753086418</v>
      </c>
      <c r="H14" s="290" t="s">
        <v>415</v>
      </c>
    </row>
    <row r="15" ht="12.75" customHeight="1">
      <c r="A15" s="36" t="s">
        <v>417</v>
      </c>
      <c r="B15" s="285">
        <v>10.182352478157059</v>
      </c>
      <c r="C15" s="285">
        <v>8.992481400078791</v>
      </c>
      <c r="D15" s="286">
        <v>8.279126213592235</v>
      </c>
      <c r="E15" s="287">
        <v>0.007930555555555541</v>
      </c>
      <c r="F15" s="288">
        <v>0.010734259259259256</v>
      </c>
      <c r="G15" s="289">
        <v>0.013870370370370366</v>
      </c>
    </row>
    <row r="16" ht="12.75" customHeight="1">
      <c r="A16" s="36" t="s">
        <v>418</v>
      </c>
      <c r="B16" s="285">
        <v>12.254641909814323</v>
      </c>
      <c r="C16" s="285">
        <v>8.243359180654805</v>
      </c>
      <c r="D16" s="286">
        <v>6.678664420278759</v>
      </c>
      <c r="E16" s="287">
        <v>0.008093171296296275</v>
      </c>
      <c r="F16" s="288">
        <v>0.013369261188271609</v>
      </c>
      <c r="G16" s="289">
        <v>0.021336805555555532</v>
      </c>
    </row>
    <row r="17" ht="12.75" customHeight="1">
      <c r="A17" s="36" t="s">
        <v>419</v>
      </c>
      <c r="B17" s="285">
        <v>10.303421562298261</v>
      </c>
      <c r="C17" s="285">
        <v>7.477657008851659</v>
      </c>
      <c r="D17" s="286">
        <v>6.019222224820524</v>
      </c>
      <c r="E17" s="287">
        <v>0.004347993827160501</v>
      </c>
      <c r="F17" s="288">
        <v>0.015809817754262205</v>
      </c>
      <c r="G17" s="289">
        <v>0.04431327160493829</v>
      </c>
    </row>
    <row r="18" ht="12.75" customHeight="1">
      <c r="A18" s="36" t="s">
        <v>420</v>
      </c>
      <c r="B18" s="285">
        <v>12.027491408934711</v>
      </c>
      <c r="C18" s="285">
        <v>7.586128135341642</v>
      </c>
      <c r="D18" s="286">
        <v>4.898881695114774</v>
      </c>
      <c r="E18" s="287">
        <v>0.005839120370370321</v>
      </c>
      <c r="F18" s="288">
        <v>0.01731608992467043</v>
      </c>
      <c r="G18" s="289">
        <v>0.04011574074074076</v>
      </c>
    </row>
    <row r="19" ht="12.75" customHeight="1">
      <c r="A19" s="36" t="s">
        <v>421</v>
      </c>
      <c r="B19" s="285">
        <v>9.190354304189677</v>
      </c>
      <c r="C19" s="285">
        <v>6.517379497030703</v>
      </c>
      <c r="D19" s="286">
        <v>4.912829822529656</v>
      </c>
      <c r="E19" s="287">
        <v>0.0032291666666667274</v>
      </c>
      <c r="F19" s="288">
        <v>0.015205639367816102</v>
      </c>
      <c r="G19" s="289">
        <v>0.03346064814814814</v>
      </c>
    </row>
    <row r="20" ht="12.75" customHeight="1">
      <c r="A20" s="36" t="s">
        <v>422</v>
      </c>
      <c r="B20" s="285">
        <v>10.732731471761495</v>
      </c>
      <c r="C20" s="285">
        <v>6.84065505227395</v>
      </c>
      <c r="D20" s="286">
        <v>4.5790890378424045</v>
      </c>
      <c r="E20" s="287">
        <v>0.007210648148148147</v>
      </c>
      <c r="F20" s="288">
        <v>0.01660448966408269</v>
      </c>
      <c r="G20" s="289">
        <v>0.059525462962962905</v>
      </c>
    </row>
    <row r="21" ht="12.75" customHeight="1">
      <c r="A21" s="36" t="s">
        <v>423</v>
      </c>
      <c r="B21" s="285">
        <v>10.287286063569692</v>
      </c>
      <c r="C21" s="285">
        <v>6.706769043159924</v>
      </c>
      <c r="D21" s="286">
        <v>2.19132182945217</v>
      </c>
      <c r="E21" s="291" t="s">
        <v>36</v>
      </c>
      <c r="F21" s="292" t="s">
        <v>36</v>
      </c>
      <c r="G21" s="293" t="s">
        <v>36</v>
      </c>
    </row>
    <row r="22" ht="12.75" customHeight="1">
      <c r="A22" s="36"/>
      <c r="B22" s="285"/>
      <c r="C22" s="285"/>
      <c r="D22" s="286"/>
      <c r="E22" s="287"/>
      <c r="F22" s="288"/>
      <c r="G22" s="289"/>
    </row>
    <row r="23" ht="12.75" customHeight="1">
      <c r="A23" s="36" t="s">
        <v>424</v>
      </c>
      <c r="B23" s="285">
        <v>9.662493740610918</v>
      </c>
      <c r="C23" s="285">
        <v>6.596765213679101</v>
      </c>
      <c r="D23" s="286">
        <v>2.192423734495474</v>
      </c>
      <c r="E23" s="291" t="s">
        <v>36</v>
      </c>
      <c r="F23" s="292" t="s">
        <v>36</v>
      </c>
      <c r="G23" s="293" t="s">
        <v>36</v>
      </c>
    </row>
    <row r="24" ht="12.75" customHeight="1">
      <c r="B24" s="294"/>
      <c r="C24" s="294"/>
      <c r="D24" s="295"/>
      <c r="E24" s="247"/>
      <c r="G24" s="162"/>
    </row>
    <row r="25" ht="12.75" customHeight="1">
      <c r="A25" s="36" t="s">
        <v>425</v>
      </c>
    </row>
    <row r="26" ht="12.75" customHeight="1">
      <c r="A26" s="36" t="s">
        <v>426</v>
      </c>
    </row>
    <row r="27" ht="12.75" customHeight="1">
      <c r="A27" s="36" t="s">
        <v>427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G1"/>
    <mergeCell ref="B3:D3"/>
    <mergeCell ref="E3:G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2000-12-26T02:37:32Z</dcterms:created>
  <dc:creator>pelletier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1030242336</vt:i4>
  </property>
  <property fmtid="{D5CDD505-2E9C-101B-9397-08002B2CF9AE}" pid="3" name="_AuthorEmail">
    <vt:lpwstr>GPelletier@SCICS.GC.CA</vt:lpwstr>
  </property>
  <property fmtid="{D5CDD505-2E9C-101B-9397-08002B2CF9AE}" pid="4" name="_AuthorEmailDisplayName">
    <vt:lpwstr>Gaetan Pelletier</vt:lpwstr>
  </property>
  <property fmtid="{D5CDD505-2E9C-101B-9397-08002B2CF9AE}" pid="5" name="_EmailSubject">
    <vt:lpwstr>Skiers Time Information</vt:lpwstr>
  </property>
</Properties>
</file>